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5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З" sheetId="19" r:id="rId9"/>
    <sheet name="ДФ" sheetId="3" r:id="rId10"/>
    <sheet name="отчет за  12 месяцев 2021" sheetId="2" r:id="rId11"/>
  </sheets>
  <definedNames>
    <definedName name="_xlnm._FilterDatabase" localSheetId="10" hidden="1">'отчет за  12 месяцев 2021'!$A$6:$E$68</definedName>
  </definedNames>
  <calcPr calcId="145621"/>
</workbook>
</file>

<file path=xl/calcChain.xml><?xml version="1.0" encoding="utf-8"?>
<calcChain xmlns="http://schemas.openxmlformats.org/spreadsheetml/2006/main">
  <c r="E34" i="15" l="1"/>
  <c r="E36" i="15" s="1"/>
  <c r="D68" i="2"/>
  <c r="E38" i="18"/>
  <c r="E26" i="17"/>
  <c r="E26" i="12"/>
  <c r="E21" i="12"/>
  <c r="D21" i="12"/>
  <c r="D26" i="12"/>
  <c r="E21" i="11"/>
  <c r="D21" i="11"/>
  <c r="D28" i="1" l="1"/>
  <c r="D34" i="15"/>
  <c r="D36" i="15" s="1"/>
  <c r="D19" i="2" l="1"/>
  <c r="D16" i="2"/>
  <c r="D66" i="2"/>
  <c r="B63" i="2"/>
  <c r="D67" i="2" l="1"/>
  <c r="E17" i="19"/>
  <c r="D17" i="19"/>
  <c r="E16" i="19"/>
  <c r="E66" i="2" s="1"/>
  <c r="D16" i="19"/>
  <c r="E15" i="19"/>
  <c r="E64" i="2" s="1"/>
  <c r="D15" i="19"/>
  <c r="D64" i="2" s="1"/>
  <c r="E14" i="19"/>
  <c r="D14" i="19"/>
  <c r="E13" i="19"/>
  <c r="E18" i="19" s="1"/>
  <c r="D13" i="19"/>
  <c r="D18" i="19" s="1"/>
  <c r="E67" i="2" l="1"/>
  <c r="E34" i="13"/>
  <c r="E31" i="2" s="1"/>
  <c r="E32" i="2" s="1"/>
  <c r="D16" i="1"/>
  <c r="E16" i="1" l="1"/>
  <c r="E16" i="15" l="1"/>
  <c r="E38" i="14" l="1"/>
  <c r="E21" i="15" l="1"/>
  <c r="D21" i="15"/>
  <c r="E16" i="17" l="1"/>
  <c r="D22" i="2" l="1"/>
  <c r="E31" i="12"/>
  <c r="E23" i="11"/>
  <c r="E25" i="11" s="1"/>
  <c r="E19" i="2" l="1"/>
  <c r="D23" i="11"/>
  <c r="D25" i="11" l="1"/>
  <c r="E16" i="2"/>
  <c r="E20" i="2" s="1"/>
  <c r="E37" i="2" l="1"/>
  <c r="E43" i="2" l="1"/>
  <c r="E32" i="15"/>
  <c r="E40" i="2" l="1"/>
  <c r="B58" i="2"/>
  <c r="E25" i="2"/>
  <c r="E26" i="2" s="1"/>
  <c r="D32" i="15"/>
  <c r="D40" i="2" s="1"/>
  <c r="D43" i="2" l="1"/>
  <c r="E31" i="15"/>
  <c r="D31" i="15"/>
  <c r="E26" i="1" l="1"/>
  <c r="E29" i="1" s="1"/>
  <c r="E11" i="2" s="1"/>
  <c r="D26" i="1"/>
  <c r="D29" i="1" s="1"/>
  <c r="D11" i="2" s="1"/>
  <c r="D27" i="1"/>
  <c r="E27" i="1"/>
  <c r="E28" i="1"/>
  <c r="D30" i="1"/>
  <c r="E30" i="1"/>
  <c r="E26" i="15"/>
  <c r="D26" i="15"/>
  <c r="D33" i="15"/>
  <c r="E33" i="15"/>
  <c r="D35" i="15"/>
  <c r="E35" i="15"/>
  <c r="E39" i="12"/>
  <c r="D39" i="12"/>
  <c r="D25" i="2" s="1"/>
  <c r="D50" i="2"/>
  <c r="E9" i="2" l="1"/>
  <c r="D31" i="1"/>
  <c r="D9" i="2"/>
  <c r="E31" i="1"/>
  <c r="E51" i="18" l="1"/>
  <c r="E56" i="18" s="1"/>
  <c r="E52" i="18"/>
  <c r="E27" i="18"/>
  <c r="E17" i="18"/>
  <c r="D12" i="2"/>
  <c r="D31" i="12" l="1"/>
  <c r="D21" i="1" l="1"/>
  <c r="E21" i="1"/>
  <c r="E14" i="3" l="1"/>
  <c r="E15" i="3"/>
  <c r="E16" i="3"/>
  <c r="E17" i="3"/>
  <c r="D15" i="3"/>
  <c r="D16" i="3"/>
  <c r="D17" i="3"/>
  <c r="D14" i="3"/>
  <c r="E13" i="3" l="1"/>
  <c r="E18" i="3" s="1"/>
  <c r="E61" i="2" s="1"/>
  <c r="E62" i="2" s="1"/>
  <c r="D13" i="3"/>
  <c r="D18" i="3" s="1"/>
  <c r="D62" i="2" l="1"/>
  <c r="D44" i="2" l="1"/>
  <c r="D26" i="2"/>
  <c r="D20" i="2"/>
  <c r="E12" i="2"/>
  <c r="D51" i="18" l="1"/>
  <c r="D52" i="18"/>
  <c r="D53" i="18"/>
  <c r="D50" i="18"/>
  <c r="E50" i="18"/>
  <c r="E39" i="18"/>
  <c r="E40" i="18"/>
  <c r="E41" i="18"/>
  <c r="E43" i="18" s="1"/>
  <c r="E42" i="18"/>
  <c r="D40" i="18"/>
  <c r="D41" i="18"/>
  <c r="D43" i="18" s="1"/>
  <c r="D42" i="18"/>
  <c r="D39" i="18"/>
  <c r="E28" i="18"/>
  <c r="E29" i="18"/>
  <c r="E30" i="18"/>
  <c r="E31" i="18"/>
  <c r="D29" i="18"/>
  <c r="D56" i="18" s="1"/>
  <c r="D30" i="18"/>
  <c r="D31" i="18"/>
  <c r="D58" i="18" s="1"/>
  <c r="D28" i="18"/>
  <c r="E57" i="18" l="1"/>
  <c r="E55" i="2" s="1"/>
  <c r="D54" i="18"/>
  <c r="D57" i="18"/>
  <c r="D55" i="2" s="1"/>
  <c r="E32" i="18"/>
  <c r="D32" i="18"/>
  <c r="E55" i="18"/>
  <c r="E52" i="2" s="1"/>
  <c r="D55" i="18"/>
  <c r="E54" i="18"/>
  <c r="D49" i="18"/>
  <c r="D17" i="18"/>
  <c r="D22" i="18"/>
  <c r="D27" i="18"/>
  <c r="D38" i="18"/>
  <c r="D59" i="18" l="1"/>
  <c r="D52" i="2"/>
  <c r="D56" i="2" s="1"/>
  <c r="E56" i="2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6" i="17"/>
  <c r="D17" i="17" s="1"/>
  <c r="E28" i="17" l="1"/>
  <c r="D28" i="17"/>
  <c r="E17" i="17"/>
  <c r="D16" i="15" l="1"/>
  <c r="E44" i="2" l="1"/>
  <c r="D36" i="14"/>
  <c r="E29" i="14"/>
  <c r="E39" i="14"/>
  <c r="D39" i="14"/>
  <c r="D38" i="14"/>
  <c r="E37" i="14"/>
  <c r="D37" i="14"/>
  <c r="E36" i="14"/>
  <c r="E34" i="2" s="1"/>
  <c r="E34" i="14"/>
  <c r="E35" i="14" s="1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D37" i="2" l="1"/>
  <c r="D34" i="2"/>
  <c r="E38" i="2"/>
  <c r="E40" i="14"/>
  <c r="D40" i="14"/>
  <c r="E35" i="13"/>
  <c r="D35" i="13"/>
  <c r="D34" i="13"/>
  <c r="D31" i="2" s="1"/>
  <c r="E33" i="13"/>
  <c r="D33" i="13"/>
  <c r="E32" i="13"/>
  <c r="D32" i="13"/>
  <c r="E31" i="13"/>
  <c r="D31" i="13"/>
  <c r="E26" i="13"/>
  <c r="D26" i="13"/>
  <c r="E21" i="13"/>
  <c r="D21" i="13"/>
  <c r="E16" i="13"/>
  <c r="D16" i="13"/>
  <c r="D38" i="2" l="1"/>
  <c r="E36" i="13"/>
  <c r="D36" i="13"/>
  <c r="D32" i="2" s="1"/>
  <c r="E37" i="12"/>
  <c r="E38" i="12"/>
  <c r="E40" i="12"/>
  <c r="D38" i="12"/>
  <c r="D40" i="12"/>
  <c r="D37" i="12"/>
  <c r="D41" i="12" s="1"/>
  <c r="E36" i="12"/>
  <c r="D36" i="12"/>
  <c r="E16" i="12"/>
  <c r="D16" i="12"/>
  <c r="E68" i="2" l="1"/>
  <c r="E41" i="12"/>
  <c r="E24" i="11"/>
  <c r="D24" i="1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<sst xmlns="http://schemas.openxmlformats.org/spreadsheetml/2006/main" count="509" uniqueCount="124">
  <si>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</si>
  <si>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</si>
  <si>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</si>
  <si>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</si>
  <si>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</si>
  <si>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</si>
  <si>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</si>
  <si>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</si>
  <si>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</si>
  <si>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</si>
  <si>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</si>
  <si>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</si>
  <si>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</si>
  <si>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</si>
  <si>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</si>
  <si>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</si>
  <si>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</si>
  <si>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</si>
  <si>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</si>
  <si>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</si>
  <si>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</si>
  <si>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</si>
  <si>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</si>
  <si>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</si>
  <si>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</si>
  <si>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</si>
  <si>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</si>
  <si>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</si>
  <si>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</si>
  <si>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</si>
  <si>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</si>
  <si>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</si>
  <si>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</si>
  <si>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</si>
  <si>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</si>
  <si>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</si>
  <si>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</si>
  <si>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</si>
  <si>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</si>
  <si>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</si>
  <si>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</si>
  <si>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</si>
  <si>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</si>
  <si>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</si>
  <si>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</si>
  <si>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</si>
  <si>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</si>
  <si>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</si>
  <si>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</si>
  <si>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</si>
  <si>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</si>
  <si>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</si>
  <si>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</si>
  <si>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</si>
  <si>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</si>
  <si>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</si>
  <si>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</si>
  <si>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</si>
  <si>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</si>
  <si>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</si>
  <si>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</si>
  <si>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</si>
  <si>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</si>
  <si>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</si>
  <si>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</si>
  <si>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</si>
  <si>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</si>
  <si>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</si>
  <si>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</si>
  <si>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</si>
  <si>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</si>
  <si>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</si>
  <si>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</si>
  <si>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</si>
  <si>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</si>
  <si>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</si>
  <si>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</si>
  <si>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</si>
  <si>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</si>
  <si>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</si>
  <si>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</si>
  <si>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</si>
  <si>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Содействие развитию исторических и иных местных традиций</t>
  </si>
  <si>
    <t>Итого по мероприятию 5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</si>
  <si>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</si>
  <si>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</si>
  <si>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</si>
  <si>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</si>
  <si>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</si>
  <si>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</si>
  <si>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</si>
  <si>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Е.Н. Тодорова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</si>
  <si>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</si>
  <si>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Хамидуллина Р.И.</t>
    </r>
  </si>
  <si>
    <t>исполнитель: директор МКУ ХЭС Чалапко Л.А.</t>
  </si>
  <si>
    <t>Развитие и обеспечение деятельности органов местного самоуправления в информационной сфере</t>
  </si>
  <si>
    <t>Благоустройство территории сельского поселения Светлый на 2016-2022 годы</t>
  </si>
  <si>
    <t xml:space="preserve">Управление муниципальным имуществом в сельском поселении Светлый на 2016 – 2022 годы
</t>
  </si>
  <si>
    <t xml:space="preserve">Развитие жилищно-коммунального комплекса и повышение энергетической эффективности в сельском поселении Светлый в 2016-2022 годах
</t>
  </si>
  <si>
    <t>Работы по организации деятельности по обращению с твердыми коммунальными отходами</t>
  </si>
  <si>
    <t xml:space="preserve">                                                                           (должность)                  (подпись)                               (Ф.И.О.)                            </t>
  </si>
  <si>
    <t>Совершенствование муниципального управления сельского поселения Светлый на 2016-2023 годы</t>
  </si>
  <si>
    <t>«Содействие занятости населения в сельском поселении Светлый на 2021-2023 годы»</t>
  </si>
  <si>
    <t>Содействие трудоустройства граждан</t>
  </si>
  <si>
    <t>Развитие и содержание дорожно-транспортной системы на территории сельского поселения Светлый на 2017-2023 годы</t>
  </si>
  <si>
    <t>Обеспечение прав и законных интересов населения сельского поселения Светлый в отдельных сферах жизнедеятельности в 2016-2023 годы</t>
  </si>
  <si>
    <t>Защита населения и территорий от чрезвычайных ситуаций, обеспечение пожарной безопасности в сельском поселении Светлый на 2016-20223 годы</t>
  </si>
  <si>
    <t>Обеспечение экологической безопасности сельского поселения Светлый на 2016-2023 годы</t>
  </si>
  <si>
    <t>Проведение мероприятий по содержанию муниципального имущества, проведение работ по комплексному благоустройству территории поселения</t>
  </si>
  <si>
    <t xml:space="preserve">Развитие  спорта, культуры и библиотечного дела в сельском поселении Светлый на 2019-2023 годы 
</t>
  </si>
  <si>
    <t>Благоустройство территории сельского поселения Светлый на 2016-2023 годы</t>
  </si>
  <si>
    <t>Управление муниципальным имуществом в сельском поселении Светлый на 2016 – 2023 годы</t>
  </si>
  <si>
    <t>Развитие жилищно-коммунального комплекса и повышение энергетической эффективности в сельском поселении Светлый в 2016-2023 годах</t>
  </si>
  <si>
    <t>Обеспечение прав и законных интересов населения сельского поселения Светлый в отдельных сферах жизнедеятельности в 2014-2023 годах</t>
  </si>
  <si>
    <t>Защита населения и территорий от чрезвычайных ситуаций, обеспечение пожарной безопасности в сельском поселении Светлый на 2016-2023 годы</t>
  </si>
  <si>
    <t>Е.В.Алехина</t>
  </si>
  <si>
    <t>Ответственный исполнитель:Алехина Е.В.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</si>
  <si>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Семейкина Е.И.            _____________</t>
    </r>
  </si>
  <si>
    <t>Ответственный исполнитель: Семейкина Е.И.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</si>
  <si>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Семейкина Е.И.</t>
    </r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</si>
  <si>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Семейкина Е.И.</t>
    </r>
  </si>
  <si>
    <t>с 01 января 2021 года по 30декабря 2021 года</t>
  </si>
  <si>
    <t>с 01 января 2021 года по 30 декабря 2021 года</t>
  </si>
  <si>
    <t>на 30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</si>
</sst>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2" fontId="0" fillId="0" borderId="0" xfId="0" applyNumberFormat="1"/>
    <xf numFmtId="0" fontId="0" fillId="0" borderId="1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3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2" fillId="0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justify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4" fillId="0" borderId="14" xfId="0" applyFont="1" applyBorder="1"/>
    <xf numFmtId="164" fontId="2" fillId="0" borderId="1" xfId="1" applyNumberFormat="1" applyFont="1" applyFill="1" applyBorder="1" applyAlignment="1">
      <alignment vertical="center" wrapText="1"/>
    </xf>
    <xf numFmtId="43" fontId="2" fillId="0" borderId="0" xfId="0" applyNumberFormat="1" applyFont="1"/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topLeftCell="A7" workbookViewId="0">
      <selection activeCell="E31" sqref="E31"/>
    </sheetView>
  </sheetViews>
  <sheetFormatPr defaultRowHeight="15" x14ac:dyDescent="0.25"/>
  <cols>
    <col min="1" max="1" width="9.140625" style="30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x14ac:dyDescent="0.25">
      <c r="B6" s="84" t="s">
        <v>101</v>
      </c>
      <c r="C6" s="84"/>
      <c r="D6" s="84"/>
      <c r="E6" s="84"/>
    </row>
    <row r="7" spans="1:5" x14ac:dyDescent="0.25">
      <c r="B7" s="74" t="s">
        <v>116</v>
      </c>
      <c r="C7" s="74"/>
      <c r="D7" s="74"/>
      <c r="E7" s="74"/>
    </row>
    <row r="8" spans="1:5" x14ac:dyDescent="0.25">
      <c r="B8" s="29"/>
      <c r="C8" s="29"/>
      <c r="D8" s="29"/>
      <c r="E8" s="3"/>
    </row>
    <row r="9" spans="1:5" x14ac:dyDescent="0.25">
      <c r="E9" s="40" t="s">
        <v>15</v>
      </c>
    </row>
    <row r="10" spans="1:5" ht="42.75" customHeight="1" x14ac:dyDescent="0.25">
      <c r="A10" s="28" t="s">
        <v>0</v>
      </c>
      <c r="B10" s="28" t="s">
        <v>1</v>
      </c>
      <c r="C10" s="28" t="s">
        <v>2</v>
      </c>
      <c r="D10" s="28" t="s">
        <v>13</v>
      </c>
      <c r="E10" s="1" t="s">
        <v>14</v>
      </c>
    </row>
    <row r="11" spans="1:5" x14ac:dyDescent="0.25">
      <c r="A11" s="28">
        <v>1</v>
      </c>
      <c r="B11" s="28">
        <v>2</v>
      </c>
      <c r="C11" s="28">
        <v>3</v>
      </c>
      <c r="D11" s="28">
        <v>4</v>
      </c>
      <c r="E11" s="5">
        <v>5</v>
      </c>
    </row>
    <row r="12" spans="1:5" ht="38.25" customHeight="1" x14ac:dyDescent="0.25">
      <c r="A12" s="85" t="s">
        <v>18</v>
      </c>
      <c r="B12" s="86" t="s">
        <v>3</v>
      </c>
      <c r="C12" s="28" t="s">
        <v>4</v>
      </c>
      <c r="D12" s="8">
        <v>0</v>
      </c>
      <c r="E12" s="8">
        <v>0</v>
      </c>
    </row>
    <row r="13" spans="1:5" x14ac:dyDescent="0.25">
      <c r="A13" s="85"/>
      <c r="B13" s="87"/>
      <c r="C13" s="28" t="s">
        <v>5</v>
      </c>
      <c r="D13" s="8">
        <v>0</v>
      </c>
      <c r="E13" s="8">
        <v>0</v>
      </c>
    </row>
    <row r="14" spans="1:5" x14ac:dyDescent="0.25">
      <c r="A14" s="85"/>
      <c r="B14" s="87"/>
      <c r="C14" s="28" t="s">
        <v>6</v>
      </c>
      <c r="D14" s="36">
        <v>18417</v>
      </c>
      <c r="E14" s="37">
        <v>17222</v>
      </c>
    </row>
    <row r="15" spans="1:5" ht="25.5" x14ac:dyDescent="0.25">
      <c r="A15" s="85"/>
      <c r="B15" s="88"/>
      <c r="C15" s="28" t="s">
        <v>7</v>
      </c>
      <c r="D15" s="36">
        <v>0</v>
      </c>
      <c r="E15" s="36">
        <v>0</v>
      </c>
    </row>
    <row r="16" spans="1:5" x14ac:dyDescent="0.25">
      <c r="A16" s="89" t="s">
        <v>10</v>
      </c>
      <c r="B16" s="90"/>
      <c r="C16" s="28"/>
      <c r="D16" s="36">
        <f>D14+D13</f>
        <v>18417</v>
      </c>
      <c r="E16" s="36">
        <f>E14+E13</f>
        <v>17222</v>
      </c>
    </row>
    <row r="17" spans="1:7" ht="25.5" x14ac:dyDescent="0.25">
      <c r="A17" s="85" t="s">
        <v>19</v>
      </c>
      <c r="B17" s="86" t="s">
        <v>8</v>
      </c>
      <c r="C17" s="28" t="s">
        <v>4</v>
      </c>
      <c r="D17" s="36">
        <v>0</v>
      </c>
      <c r="E17" s="36">
        <v>0</v>
      </c>
    </row>
    <row r="18" spans="1:7" x14ac:dyDescent="0.25">
      <c r="A18" s="85"/>
      <c r="B18" s="87"/>
      <c r="C18" s="28" t="s">
        <v>5</v>
      </c>
      <c r="D18" s="36">
        <v>0</v>
      </c>
      <c r="E18" s="36">
        <v>0</v>
      </c>
    </row>
    <row r="19" spans="1:7" x14ac:dyDescent="0.25">
      <c r="A19" s="85"/>
      <c r="B19" s="87"/>
      <c r="C19" s="28" t="s">
        <v>6</v>
      </c>
      <c r="D19" s="36">
        <v>253.8</v>
      </c>
      <c r="E19" s="37">
        <v>251.8</v>
      </c>
    </row>
    <row r="20" spans="1:7" ht="25.5" x14ac:dyDescent="0.25">
      <c r="A20" s="85"/>
      <c r="B20" s="88"/>
      <c r="C20" s="28" t="s">
        <v>7</v>
      </c>
      <c r="D20" s="36">
        <v>0</v>
      </c>
      <c r="E20" s="36">
        <v>0</v>
      </c>
    </row>
    <row r="21" spans="1:7" x14ac:dyDescent="0.25">
      <c r="A21" s="89" t="s">
        <v>11</v>
      </c>
      <c r="B21" s="90"/>
      <c r="C21" s="28"/>
      <c r="D21" s="36">
        <f>SUM(D17:D20)</f>
        <v>253.8</v>
      </c>
      <c r="E21" s="36">
        <f>SUM(E17:E20)</f>
        <v>251.8</v>
      </c>
    </row>
    <row r="22" spans="1:7" ht="25.5" x14ac:dyDescent="0.25">
      <c r="A22" s="85">
        <v>3</v>
      </c>
      <c r="B22" s="86" t="s">
        <v>95</v>
      </c>
      <c r="C22" s="32" t="s">
        <v>4</v>
      </c>
      <c r="D22" s="36">
        <v>0</v>
      </c>
      <c r="E22" s="36">
        <v>0</v>
      </c>
    </row>
    <row r="23" spans="1:7" x14ac:dyDescent="0.25">
      <c r="A23" s="85"/>
      <c r="B23" s="87"/>
      <c r="C23" s="32" t="s">
        <v>5</v>
      </c>
      <c r="D23" s="36">
        <v>0</v>
      </c>
      <c r="E23" s="36">
        <v>0</v>
      </c>
    </row>
    <row r="24" spans="1:7" x14ac:dyDescent="0.25">
      <c r="A24" s="85"/>
      <c r="B24" s="87"/>
      <c r="C24" s="32" t="s">
        <v>6</v>
      </c>
      <c r="D24" s="36">
        <v>672.6</v>
      </c>
      <c r="E24" s="37">
        <v>653.6</v>
      </c>
    </row>
    <row r="25" spans="1:7" ht="25.5" x14ac:dyDescent="0.25">
      <c r="A25" s="85"/>
      <c r="B25" s="88"/>
      <c r="C25" s="32" t="s">
        <v>7</v>
      </c>
      <c r="D25" s="36">
        <v>0</v>
      </c>
      <c r="E25" s="36">
        <v>0</v>
      </c>
    </row>
    <row r="26" spans="1:7" x14ac:dyDescent="0.25">
      <c r="A26" s="89" t="s">
        <v>23</v>
      </c>
      <c r="B26" s="90"/>
      <c r="C26" s="32"/>
      <c r="D26" s="36">
        <f>SUM(D22:D25)</f>
        <v>672.6</v>
      </c>
      <c r="E26" s="36">
        <f>SUM(E22:E25)</f>
        <v>653.6</v>
      </c>
    </row>
    <row r="27" spans="1:7" ht="25.5" customHeight="1" x14ac:dyDescent="0.25">
      <c r="A27" s="76" t="s">
        <v>12</v>
      </c>
      <c r="B27" s="77"/>
      <c r="C27" s="2" t="s">
        <v>4</v>
      </c>
      <c r="D27" s="38">
        <f t="shared" ref="D27:E30" si="0">D12+D17</f>
        <v>0</v>
      </c>
      <c r="E27" s="38">
        <f t="shared" si="0"/>
        <v>0</v>
      </c>
    </row>
    <row r="28" spans="1:7" x14ac:dyDescent="0.25">
      <c r="A28" s="78"/>
      <c r="B28" s="79"/>
      <c r="C28" s="2" t="s">
        <v>5</v>
      </c>
      <c r="D28" s="38">
        <f>D13+D18</f>
        <v>0</v>
      </c>
      <c r="E28" s="38">
        <f t="shared" si="0"/>
        <v>0</v>
      </c>
    </row>
    <row r="29" spans="1:7" x14ac:dyDescent="0.25">
      <c r="A29" s="78"/>
      <c r="B29" s="79"/>
      <c r="C29" s="2" t="s">
        <v>6</v>
      </c>
      <c r="D29" s="10">
        <f>D14+D19+D26</f>
        <v>19343.399999999998</v>
      </c>
      <c r="E29" s="10">
        <f>E14+E19+E26</f>
        <v>18127.399999999998</v>
      </c>
      <c r="G29" s="46"/>
    </row>
    <row r="30" spans="1:7" ht="25.5" x14ac:dyDescent="0.25">
      <c r="A30" s="80"/>
      <c r="B30" s="81"/>
      <c r="C30" s="2" t="s">
        <v>7</v>
      </c>
      <c r="D30" s="10">
        <f t="shared" si="0"/>
        <v>0</v>
      </c>
      <c r="E30" s="10">
        <f t="shared" si="0"/>
        <v>0</v>
      </c>
    </row>
    <row r="31" spans="1:7" ht="15" customHeight="1" x14ac:dyDescent="0.25">
      <c r="A31" s="82" t="s">
        <v>9</v>
      </c>
      <c r="B31" s="83"/>
      <c r="C31" s="2"/>
      <c r="D31" s="10">
        <f>D29+D28</f>
        <v>19343.399999999998</v>
      </c>
      <c r="E31" s="10">
        <f>E29+E28</f>
        <v>18127.399999999998</v>
      </c>
    </row>
    <row r="32" spans="1:7" x14ac:dyDescent="0.25">
      <c r="E32" s="59"/>
    </row>
    <row r="33" spans="1:4" x14ac:dyDescent="0.25">
      <c r="D33" s="46"/>
    </row>
    <row r="34" spans="1:4" ht="15.75" x14ac:dyDescent="0.25">
      <c r="A34" s="6" t="s">
        <v>20</v>
      </c>
    </row>
    <row r="35" spans="1:4" ht="15.75" x14ac:dyDescent="0.25">
      <c r="A35" s="6" t="s">
        <v>78</v>
      </c>
      <c r="D35" s="57" t="s">
        <v>115</v>
      </c>
    </row>
    <row r="36" spans="1:4" x14ac:dyDescent="0.25">
      <c r="A36" s="7" t="s">
        <v>100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B32" sqref="B32"/>
    </sheetView>
  </sheetViews>
  <sheetFormatPr defaultRowHeight="15" x14ac:dyDescent="0.25"/>
  <cols>
    <col min="1" max="1" width="10.140625" style="30" bestFit="1" customWidth="1"/>
    <col min="2" max="2" width="54" style="30" customWidth="1"/>
    <col min="3" max="3" width="17.7109375" style="30" customWidth="1"/>
    <col min="4" max="4" width="17.42578125" style="30" customWidth="1"/>
    <col min="5" max="5" width="18.140625" style="30" customWidth="1"/>
    <col min="6" max="16384" width="9.140625" style="30"/>
  </cols>
  <sheetData>
    <row r="1" spans="1:5" x14ac:dyDescent="0.25">
      <c r="B1" s="75" t="s">
        <v>16</v>
      </c>
      <c r="C1" s="75"/>
      <c r="D1" s="75"/>
      <c r="E1" s="75"/>
    </row>
    <row r="2" spans="1:5" x14ac:dyDescent="0.25">
      <c r="B2" s="74" t="s">
        <v>17</v>
      </c>
      <c r="C2" s="74"/>
      <c r="D2" s="74"/>
      <c r="E2" s="74"/>
    </row>
    <row r="3" spans="1:5" x14ac:dyDescent="0.25">
      <c r="B3" s="74" t="s">
        <v>122</v>
      </c>
      <c r="C3" s="74"/>
      <c r="D3" s="74"/>
      <c r="E3" s="74"/>
    </row>
    <row r="4" spans="1:5" ht="27.75" customHeight="1" x14ac:dyDescent="0.25">
      <c r="A4" s="101" t="s">
        <v>104</v>
      </c>
      <c r="B4" s="101"/>
      <c r="C4" s="101"/>
      <c r="D4" s="101"/>
      <c r="E4" s="101"/>
    </row>
    <row r="5" spans="1:5" x14ac:dyDescent="0.25">
      <c r="B5" s="74" t="s">
        <v>90</v>
      </c>
      <c r="C5" s="74"/>
      <c r="D5" s="74"/>
      <c r="E5" s="74"/>
    </row>
    <row r="6" spans="1:5" x14ac:dyDescent="0.25">
      <c r="E6" s="4" t="s">
        <v>15</v>
      </c>
    </row>
    <row r="7" spans="1:5" ht="45.75" customHeight="1" x14ac:dyDescent="0.25">
      <c r="A7" s="32" t="s">
        <v>0</v>
      </c>
      <c r="B7" s="32" t="s">
        <v>1</v>
      </c>
      <c r="C7" s="32" t="s">
        <v>2</v>
      </c>
      <c r="D7" s="32" t="s">
        <v>13</v>
      </c>
      <c r="E7" s="1" t="s">
        <v>14</v>
      </c>
    </row>
    <row r="8" spans="1:5" x14ac:dyDescent="0.25">
      <c r="A8" s="32">
        <v>1</v>
      </c>
      <c r="B8" s="32">
        <v>2</v>
      </c>
      <c r="C8" s="32">
        <v>3</v>
      </c>
      <c r="D8" s="32">
        <v>4</v>
      </c>
      <c r="E8" s="5">
        <v>5</v>
      </c>
    </row>
    <row r="9" spans="1:5" ht="25.5" x14ac:dyDescent="0.25">
      <c r="A9" s="85" t="s">
        <v>18</v>
      </c>
      <c r="B9" s="86" t="s">
        <v>80</v>
      </c>
      <c r="C9" s="32" t="s">
        <v>4</v>
      </c>
      <c r="D9" s="8">
        <v>0</v>
      </c>
      <c r="E9" s="8">
        <v>0</v>
      </c>
    </row>
    <row r="10" spans="1:5" x14ac:dyDescent="0.25">
      <c r="A10" s="85"/>
      <c r="B10" s="87"/>
      <c r="C10" s="32" t="s">
        <v>5</v>
      </c>
      <c r="D10" s="8">
        <v>0</v>
      </c>
      <c r="E10" s="8">
        <v>0</v>
      </c>
    </row>
    <row r="11" spans="1:5" x14ac:dyDescent="0.25">
      <c r="A11" s="85"/>
      <c r="B11" s="87"/>
      <c r="C11" s="32" t="s">
        <v>6</v>
      </c>
      <c r="D11" s="36">
        <v>4351.6400000000003</v>
      </c>
      <c r="E11" s="37">
        <v>0</v>
      </c>
    </row>
    <row r="12" spans="1:5" ht="25.5" x14ac:dyDescent="0.25">
      <c r="A12" s="85"/>
      <c r="B12" s="88"/>
      <c r="C12" s="32" t="s">
        <v>7</v>
      </c>
      <c r="D12" s="36">
        <v>0</v>
      </c>
      <c r="E12" s="36">
        <v>0</v>
      </c>
    </row>
    <row r="13" spans="1:5" x14ac:dyDescent="0.25">
      <c r="A13" s="89" t="s">
        <v>10</v>
      </c>
      <c r="B13" s="90"/>
      <c r="C13" s="32"/>
      <c r="D13" s="36">
        <f>SUM(D9:D12)</f>
        <v>4351.6400000000003</v>
      </c>
      <c r="E13" s="36">
        <f>SUM(E9:E12)</f>
        <v>0</v>
      </c>
    </row>
    <row r="14" spans="1:5" ht="25.5" x14ac:dyDescent="0.25">
      <c r="A14" s="76" t="s">
        <v>12</v>
      </c>
      <c r="B14" s="77"/>
      <c r="C14" s="2" t="s">
        <v>4</v>
      </c>
      <c r="D14" s="38">
        <f>D9</f>
        <v>0</v>
      </c>
      <c r="E14" s="38">
        <f>E9</f>
        <v>0</v>
      </c>
    </row>
    <row r="15" spans="1:5" x14ac:dyDescent="0.25">
      <c r="A15" s="78"/>
      <c r="B15" s="79"/>
      <c r="C15" s="2" t="s">
        <v>5</v>
      </c>
      <c r="D15" s="38">
        <f t="shared" ref="D15:E17" si="0">D10</f>
        <v>0</v>
      </c>
      <c r="E15" s="38">
        <f t="shared" si="0"/>
        <v>0</v>
      </c>
    </row>
    <row r="16" spans="1:5" x14ac:dyDescent="0.25">
      <c r="A16" s="78"/>
      <c r="B16" s="79"/>
      <c r="C16" s="2" t="s">
        <v>6</v>
      </c>
      <c r="D16" s="38">
        <f t="shared" si="0"/>
        <v>4351.6400000000003</v>
      </c>
      <c r="E16" s="38">
        <f t="shared" si="0"/>
        <v>0</v>
      </c>
    </row>
    <row r="17" spans="1:5" ht="25.5" x14ac:dyDescent="0.25">
      <c r="A17" s="80"/>
      <c r="B17" s="81"/>
      <c r="C17" s="2" t="s">
        <v>7</v>
      </c>
      <c r="D17" s="38">
        <f t="shared" si="0"/>
        <v>0</v>
      </c>
      <c r="E17" s="38">
        <f t="shared" si="0"/>
        <v>0</v>
      </c>
    </row>
    <row r="18" spans="1:5" x14ac:dyDescent="0.25">
      <c r="A18" s="82" t="s">
        <v>9</v>
      </c>
      <c r="B18" s="83"/>
      <c r="C18" s="2"/>
      <c r="D18" s="38">
        <f>D13</f>
        <v>4351.6400000000003</v>
      </c>
      <c r="E18" s="38">
        <f>E13</f>
        <v>0</v>
      </c>
    </row>
    <row r="19" spans="1:5" x14ac:dyDescent="0.25">
      <c r="A19" s="22"/>
      <c r="B19" s="22"/>
      <c r="C19" s="22"/>
      <c r="D19" s="39"/>
      <c r="E19" s="39"/>
    </row>
    <row r="20" spans="1:5" x14ac:dyDescent="0.25">
      <c r="A20" s="22"/>
      <c r="B20" s="22"/>
      <c r="C20" s="22"/>
      <c r="D20" s="23"/>
      <c r="E20" s="23"/>
    </row>
    <row r="21" spans="1:5" ht="15.75" x14ac:dyDescent="0.25">
      <c r="A21" s="6" t="s">
        <v>20</v>
      </c>
      <c r="E21" s="4"/>
    </row>
    <row r="22" spans="1:5" ht="15.75" x14ac:dyDescent="0.25">
      <c r="A22" s="6" t="s">
        <v>84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42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opLeftCell="A16" workbookViewId="0">
      <selection activeCell="L70" sqref="L70"/>
    </sheetView>
  </sheetViews>
  <sheetFormatPr defaultRowHeight="15" x14ac:dyDescent="0.25"/>
  <cols>
    <col min="2" max="2" width="67.7109375" customWidth="1"/>
    <col min="3" max="3" width="21.140625" customWidth="1"/>
    <col min="4" max="4" width="13.42578125" customWidth="1"/>
    <col min="5" max="5" width="16.5703125" customWidth="1"/>
  </cols>
  <sheetData>
    <row r="1" spans="1:5" ht="15.75" x14ac:dyDescent="0.25">
      <c r="A1" s="124" t="s">
        <v>75</v>
      </c>
      <c r="B1" s="124"/>
      <c r="C1" s="124"/>
      <c r="D1" s="124"/>
      <c r="E1" s="124"/>
    </row>
    <row r="2" spans="1:5" ht="15.75" x14ac:dyDescent="0.25">
      <c r="A2" s="124" t="s">
        <v>76</v>
      </c>
      <c r="B2" s="124"/>
      <c r="C2" s="124"/>
      <c r="D2" s="124"/>
      <c r="E2" s="124"/>
    </row>
    <row r="3" spans="1:5" ht="15.75" customHeight="1" thickBot="1" x14ac:dyDescent="0.3">
      <c r="A3" s="123" t="s">
        <v>122</v>
      </c>
      <c r="B3" s="123"/>
      <c r="C3" s="123"/>
      <c r="D3" s="123"/>
      <c r="E3" s="123"/>
    </row>
    <row r="4" spans="1:5" ht="38.25" customHeight="1" thickBot="1" x14ac:dyDescent="0.3">
      <c r="A4" s="125"/>
      <c r="B4" s="120" t="s">
        <v>73</v>
      </c>
      <c r="C4" s="120" t="s">
        <v>2</v>
      </c>
      <c r="D4" s="127" t="s">
        <v>123</v>
      </c>
      <c r="E4" s="128"/>
    </row>
    <row r="5" spans="1:5" ht="26.25" thickBot="1" x14ac:dyDescent="0.3">
      <c r="A5" s="126"/>
      <c r="B5" s="122"/>
      <c r="C5" s="122"/>
      <c r="D5" s="51" t="s">
        <v>68</v>
      </c>
      <c r="E5" s="52" t="s">
        <v>69</v>
      </c>
    </row>
    <row r="6" spans="1:5" s="56" customFormat="1" ht="15.75" thickBot="1" x14ac:dyDescent="0.3">
      <c r="A6" s="55">
        <v>1</v>
      </c>
      <c r="B6" s="47">
        <v>2</v>
      </c>
      <c r="C6" s="54">
        <v>3</v>
      </c>
      <c r="D6" s="51">
        <v>6</v>
      </c>
      <c r="E6" s="47">
        <v>7</v>
      </c>
    </row>
    <row r="7" spans="1:5" ht="18" hidden="1" customHeight="1" thickBot="1" x14ac:dyDescent="0.3">
      <c r="A7" s="117">
        <v>1</v>
      </c>
      <c r="B7" s="120" t="s">
        <v>101</v>
      </c>
      <c r="C7" s="53" t="s">
        <v>70</v>
      </c>
      <c r="D7" s="49">
        <v>0</v>
      </c>
      <c r="E7" s="35">
        <v>0</v>
      </c>
    </row>
    <row r="8" spans="1:5" ht="15.75" thickBot="1" x14ac:dyDescent="0.3">
      <c r="A8" s="118"/>
      <c r="B8" s="121"/>
      <c r="C8" s="53" t="s">
        <v>71</v>
      </c>
      <c r="D8" s="60">
        <v>0</v>
      </c>
      <c r="E8" s="61">
        <v>0</v>
      </c>
    </row>
    <row r="9" spans="1:5" ht="15.75" thickBot="1" x14ac:dyDescent="0.3">
      <c r="A9" s="118"/>
      <c r="B9" s="121"/>
      <c r="C9" s="53" t="s">
        <v>5</v>
      </c>
      <c r="D9" s="60">
        <f>СМУ!D28</f>
        <v>0</v>
      </c>
      <c r="E9" s="62">
        <f>СМУ!E28</f>
        <v>0</v>
      </c>
    </row>
    <row r="10" spans="1:5" ht="26.25" hidden="1" customHeight="1" thickBot="1" x14ac:dyDescent="0.3">
      <c r="A10" s="118"/>
      <c r="B10" s="121"/>
      <c r="C10" s="53" t="s">
        <v>7</v>
      </c>
      <c r="D10" s="60"/>
      <c r="E10" s="61"/>
    </row>
    <row r="11" spans="1:5" ht="26.25" thickBot="1" x14ac:dyDescent="0.3">
      <c r="A11" s="118"/>
      <c r="B11" s="121"/>
      <c r="C11" s="53" t="s">
        <v>74</v>
      </c>
      <c r="D11" s="60">
        <f>СМУ!D29</f>
        <v>19343.399999999998</v>
      </c>
      <c r="E11" s="61">
        <f>СМУ!E29</f>
        <v>18127.399999999998</v>
      </c>
    </row>
    <row r="12" spans="1:5" ht="17.25" customHeight="1" thickBot="1" x14ac:dyDescent="0.3">
      <c r="A12" s="119"/>
      <c r="B12" s="122"/>
      <c r="C12" s="54"/>
      <c r="D12" s="60">
        <f>SUM(D7:D11)</f>
        <v>19343.399999999998</v>
      </c>
      <c r="E12" s="61">
        <f>SUM(E7:E11)</f>
        <v>18127.399999999998</v>
      </c>
    </row>
    <row r="13" spans="1:5" ht="15.75" hidden="1" thickBot="1" x14ac:dyDescent="0.3">
      <c r="A13" s="117">
        <v>2</v>
      </c>
      <c r="B13" s="129" t="s">
        <v>77</v>
      </c>
      <c r="C13" s="48" t="s">
        <v>70</v>
      </c>
      <c r="D13" s="71">
        <v>0</v>
      </c>
      <c r="E13" s="72">
        <v>0</v>
      </c>
    </row>
    <row r="14" spans="1:5" ht="26.25" hidden="1" thickBot="1" x14ac:dyDescent="0.3">
      <c r="A14" s="118"/>
      <c r="B14" s="130"/>
      <c r="C14" s="48" t="s">
        <v>7</v>
      </c>
      <c r="D14" s="71"/>
      <c r="E14" s="72"/>
    </row>
    <row r="15" spans="1:5" ht="15.75" hidden="1" customHeight="1" thickBot="1" x14ac:dyDescent="0.3">
      <c r="A15" s="117">
        <v>2</v>
      </c>
      <c r="B15" s="120" t="s">
        <v>107</v>
      </c>
      <c r="C15" s="48" t="s">
        <v>70</v>
      </c>
      <c r="D15" s="71">
        <v>0</v>
      </c>
      <c r="E15" s="72">
        <v>0</v>
      </c>
    </row>
    <row r="16" spans="1:5" ht="15.75" thickBot="1" x14ac:dyDescent="0.3">
      <c r="A16" s="118"/>
      <c r="B16" s="121"/>
      <c r="C16" s="53" t="s">
        <v>71</v>
      </c>
      <c r="D16" s="60">
        <f>'ЭКОЛ '!D21</f>
        <v>1.5</v>
      </c>
      <c r="E16" s="62">
        <f>'ЭКОЛ '!E16</f>
        <v>1.5</v>
      </c>
    </row>
    <row r="17" spans="1:5" ht="15.75" thickBot="1" x14ac:dyDescent="0.3">
      <c r="A17" s="118"/>
      <c r="B17" s="121"/>
      <c r="C17" s="53" t="s">
        <v>5</v>
      </c>
      <c r="D17" s="60">
        <v>0</v>
      </c>
      <c r="E17" s="61">
        <v>0</v>
      </c>
    </row>
    <row r="18" spans="1:5" ht="26.25" hidden="1" customHeight="1" thickBot="1" x14ac:dyDescent="0.3">
      <c r="A18" s="118"/>
      <c r="B18" s="121"/>
      <c r="C18" s="53" t="s">
        <v>7</v>
      </c>
      <c r="D18" s="60"/>
      <c r="E18" s="61"/>
    </row>
    <row r="19" spans="1:5" ht="26.25" thickBot="1" x14ac:dyDescent="0.3">
      <c r="A19" s="118"/>
      <c r="B19" s="121"/>
      <c r="C19" s="53" t="s">
        <v>74</v>
      </c>
      <c r="D19" s="60">
        <f>'ЭКОЛ '!D18</f>
        <v>208.6</v>
      </c>
      <c r="E19" s="61">
        <f>'ЭКОЛ '!E23</f>
        <v>208.6</v>
      </c>
    </row>
    <row r="20" spans="1:5" ht="15.75" thickBot="1" x14ac:dyDescent="0.3">
      <c r="A20" s="119"/>
      <c r="B20" s="122"/>
      <c r="C20" s="54"/>
      <c r="D20" s="60">
        <f>SUM(D15:D19)</f>
        <v>210.1</v>
      </c>
      <c r="E20" s="61">
        <f>E19+E16</f>
        <v>210.1</v>
      </c>
    </row>
    <row r="21" spans="1:5" ht="15.75" hidden="1" customHeight="1" thickBot="1" x14ac:dyDescent="0.3">
      <c r="A21" s="117">
        <v>3</v>
      </c>
      <c r="B21" s="120" t="s">
        <v>110</v>
      </c>
      <c r="C21" s="53" t="s">
        <v>70</v>
      </c>
      <c r="D21" s="71">
        <v>0</v>
      </c>
      <c r="E21" s="72">
        <v>0</v>
      </c>
    </row>
    <row r="22" spans="1:5" ht="15.75" thickBot="1" x14ac:dyDescent="0.3">
      <c r="A22" s="118"/>
      <c r="B22" s="121"/>
      <c r="C22" s="53" t="s">
        <v>71</v>
      </c>
      <c r="D22" s="60">
        <f>БЛАГ!D17</f>
        <v>0</v>
      </c>
      <c r="E22" s="61">
        <v>0</v>
      </c>
    </row>
    <row r="23" spans="1:5" ht="15.75" thickBot="1" x14ac:dyDescent="0.3">
      <c r="A23" s="118"/>
      <c r="B23" s="121"/>
      <c r="C23" s="53" t="s">
        <v>5</v>
      </c>
      <c r="D23" s="60">
        <v>0</v>
      </c>
      <c r="E23" s="61">
        <v>0</v>
      </c>
    </row>
    <row r="24" spans="1:5" ht="26.25" hidden="1" customHeight="1" thickBot="1" x14ac:dyDescent="0.3">
      <c r="A24" s="118"/>
      <c r="B24" s="121"/>
      <c r="C24" s="53" t="s">
        <v>7</v>
      </c>
      <c r="D24" s="60"/>
      <c r="E24" s="61"/>
    </row>
    <row r="25" spans="1:5" ht="26.25" thickBot="1" x14ac:dyDescent="0.3">
      <c r="A25" s="118"/>
      <c r="B25" s="121"/>
      <c r="C25" s="53" t="s">
        <v>74</v>
      </c>
      <c r="D25" s="60">
        <f>БЛАГ!D39</f>
        <v>479.4</v>
      </c>
      <c r="E25" s="61">
        <f>БЛАГ!E29</f>
        <v>343.4</v>
      </c>
    </row>
    <row r="26" spans="1:5" ht="15.75" thickBot="1" x14ac:dyDescent="0.3">
      <c r="A26" s="119"/>
      <c r="B26" s="122"/>
      <c r="C26" s="54"/>
      <c r="D26" s="60">
        <f>SUM(D21:D25)</f>
        <v>479.4</v>
      </c>
      <c r="E26" s="62">
        <f>SUM(E21:E25)</f>
        <v>343.4</v>
      </c>
    </row>
    <row r="27" spans="1:5" ht="15.75" hidden="1" customHeight="1" thickBot="1" x14ac:dyDescent="0.3">
      <c r="A27" s="117">
        <v>4</v>
      </c>
      <c r="B27" s="120" t="s">
        <v>111</v>
      </c>
      <c r="C27" s="53" t="s">
        <v>70</v>
      </c>
      <c r="D27" s="71">
        <v>0</v>
      </c>
      <c r="E27" s="72">
        <v>0</v>
      </c>
    </row>
    <row r="28" spans="1:5" ht="15.75" thickBot="1" x14ac:dyDescent="0.3">
      <c r="A28" s="118"/>
      <c r="B28" s="121"/>
      <c r="C28" s="53" t="s">
        <v>71</v>
      </c>
      <c r="D28" s="60">
        <v>0</v>
      </c>
      <c r="E28" s="61">
        <v>0</v>
      </c>
    </row>
    <row r="29" spans="1:5" ht="15.75" thickBot="1" x14ac:dyDescent="0.3">
      <c r="A29" s="118"/>
      <c r="B29" s="121"/>
      <c r="C29" s="53" t="s">
        <v>5</v>
      </c>
      <c r="D29" s="60">
        <v>0</v>
      </c>
      <c r="E29" s="61">
        <v>0</v>
      </c>
    </row>
    <row r="30" spans="1:5" ht="26.25" hidden="1" customHeight="1" thickBot="1" x14ac:dyDescent="0.3">
      <c r="A30" s="118"/>
      <c r="B30" s="121"/>
      <c r="C30" s="53" t="s">
        <v>7</v>
      </c>
      <c r="D30" s="60"/>
      <c r="E30" s="61"/>
    </row>
    <row r="31" spans="1:5" ht="26.25" thickBot="1" x14ac:dyDescent="0.3">
      <c r="A31" s="118"/>
      <c r="B31" s="121"/>
      <c r="C31" s="53" t="s">
        <v>74</v>
      </c>
      <c r="D31" s="63">
        <f>ИМУЩ!D34</f>
        <v>4209.3</v>
      </c>
      <c r="E31" s="73">
        <f>ИМУЩ!E34</f>
        <v>1640.9</v>
      </c>
    </row>
    <row r="32" spans="1:5" ht="15.75" thickBot="1" x14ac:dyDescent="0.3">
      <c r="A32" s="119"/>
      <c r="B32" s="122"/>
      <c r="C32" s="54"/>
      <c r="D32" s="60">
        <f>SUM(D27:D31)</f>
        <v>4209.3</v>
      </c>
      <c r="E32" s="61">
        <f>SUM(E27:E31)</f>
        <v>1640.9</v>
      </c>
    </row>
    <row r="33" spans="1:5" ht="21.75" hidden="1" customHeight="1" thickBot="1" x14ac:dyDescent="0.3">
      <c r="A33" s="117">
        <v>5</v>
      </c>
      <c r="B33" s="120" t="s">
        <v>112</v>
      </c>
      <c r="C33" s="53" t="s">
        <v>70</v>
      </c>
      <c r="D33" s="71">
        <v>0</v>
      </c>
      <c r="E33" s="72">
        <v>0</v>
      </c>
    </row>
    <row r="34" spans="1:5" ht="20.25" customHeight="1" thickBot="1" x14ac:dyDescent="0.3">
      <c r="A34" s="118"/>
      <c r="B34" s="121"/>
      <c r="C34" s="53" t="s">
        <v>71</v>
      </c>
      <c r="D34" s="60">
        <f>'РЖК '!D36</f>
        <v>2636.54</v>
      </c>
      <c r="E34" s="61">
        <f>'РЖК '!E36</f>
        <v>2636.54</v>
      </c>
    </row>
    <row r="35" spans="1:5" ht="14.25" customHeight="1" thickBot="1" x14ac:dyDescent="0.3">
      <c r="A35" s="118"/>
      <c r="B35" s="121"/>
      <c r="C35" s="53" t="s">
        <v>5</v>
      </c>
      <c r="D35" s="60">
        <v>0</v>
      </c>
      <c r="E35" s="61">
        <v>0</v>
      </c>
    </row>
    <row r="36" spans="1:5" ht="36" hidden="1" customHeight="1" thickBot="1" x14ac:dyDescent="0.3">
      <c r="A36" s="118"/>
      <c r="B36" s="121"/>
      <c r="C36" s="53" t="s">
        <v>7</v>
      </c>
      <c r="D36" s="60"/>
      <c r="E36" s="61"/>
    </row>
    <row r="37" spans="1:5" ht="27" customHeight="1" thickBot="1" x14ac:dyDescent="0.3">
      <c r="A37" s="118"/>
      <c r="B37" s="121"/>
      <c r="C37" s="53" t="s">
        <v>74</v>
      </c>
      <c r="D37" s="60">
        <f>'РЖК '!D38</f>
        <v>782.5</v>
      </c>
      <c r="E37" s="61">
        <f>'РЖК '!E38</f>
        <v>595.65</v>
      </c>
    </row>
    <row r="38" spans="1:5" ht="16.5" customHeight="1" thickBot="1" x14ac:dyDescent="0.3">
      <c r="A38" s="119"/>
      <c r="B38" s="122"/>
      <c r="C38" s="53"/>
      <c r="D38" s="60">
        <f t="shared" ref="D38:E38" si="0">SUM(D33:D37)</f>
        <v>3419.04</v>
      </c>
      <c r="E38" s="61">
        <f t="shared" si="0"/>
        <v>3232.19</v>
      </c>
    </row>
    <row r="39" spans="1:5" ht="15.75" hidden="1" customHeight="1" thickBot="1" x14ac:dyDescent="0.3">
      <c r="A39" s="117">
        <v>6</v>
      </c>
      <c r="B39" s="120" t="s">
        <v>109</v>
      </c>
      <c r="C39" s="48" t="s">
        <v>70</v>
      </c>
      <c r="D39" s="71">
        <v>0</v>
      </c>
      <c r="E39" s="72">
        <v>0</v>
      </c>
    </row>
    <row r="40" spans="1:5" ht="15.75" thickBot="1" x14ac:dyDescent="0.3">
      <c r="A40" s="118"/>
      <c r="B40" s="121"/>
      <c r="C40" s="53" t="s">
        <v>71</v>
      </c>
      <c r="D40" s="60">
        <f>'ФЗК '!D32</f>
        <v>11.4</v>
      </c>
      <c r="E40" s="61">
        <f>'ФЗК '!E32</f>
        <v>11.4</v>
      </c>
    </row>
    <row r="41" spans="1:5" ht="15" customHeight="1" thickBot="1" x14ac:dyDescent="0.3">
      <c r="A41" s="118"/>
      <c r="B41" s="121"/>
      <c r="C41" s="53" t="s">
        <v>5</v>
      </c>
      <c r="D41" s="60">
        <v>0</v>
      </c>
      <c r="E41" s="61">
        <v>0</v>
      </c>
    </row>
    <row r="42" spans="1:5" ht="26.25" hidden="1" customHeight="1" thickBot="1" x14ac:dyDescent="0.3">
      <c r="A42" s="118"/>
      <c r="B42" s="121"/>
      <c r="C42" s="53" t="s">
        <v>7</v>
      </c>
      <c r="D42" s="60"/>
      <c r="E42" s="61"/>
    </row>
    <row r="43" spans="1:5" ht="26.25" thickBot="1" x14ac:dyDescent="0.3">
      <c r="A43" s="118"/>
      <c r="B43" s="121"/>
      <c r="C43" s="53" t="s">
        <v>74</v>
      </c>
      <c r="D43" s="60">
        <f>'ФЗК '!D34</f>
        <v>8189.52</v>
      </c>
      <c r="E43" s="61">
        <f>'ФЗК '!E34</f>
        <v>7012.3149999999996</v>
      </c>
    </row>
    <row r="44" spans="1:5" ht="15.75" thickBot="1" x14ac:dyDescent="0.3">
      <c r="A44" s="119"/>
      <c r="B44" s="122"/>
      <c r="C44" s="53"/>
      <c r="D44" s="60">
        <f t="shared" ref="D44" si="1">SUM(D39:D43)</f>
        <v>8200.92</v>
      </c>
      <c r="E44" s="61">
        <f t="shared" ref="E44" si="2">SUM(E39:E43)</f>
        <v>7023.7149999999992</v>
      </c>
    </row>
    <row r="45" spans="1:5" ht="15.75" hidden="1" customHeight="1" thickBot="1" x14ac:dyDescent="0.3">
      <c r="A45" s="117">
        <v>7</v>
      </c>
      <c r="B45" s="120" t="s">
        <v>114</v>
      </c>
      <c r="C45" s="53" t="s">
        <v>70</v>
      </c>
      <c r="D45" s="71">
        <v>0</v>
      </c>
      <c r="E45" s="72">
        <v>0</v>
      </c>
    </row>
    <row r="46" spans="1:5" ht="15.75" thickBot="1" x14ac:dyDescent="0.3">
      <c r="A46" s="118"/>
      <c r="B46" s="121"/>
      <c r="C46" s="53" t="s">
        <v>71</v>
      </c>
      <c r="D46" s="60">
        <v>0</v>
      </c>
      <c r="E46" s="61">
        <v>0</v>
      </c>
    </row>
    <row r="47" spans="1:5" ht="15.75" thickBot="1" x14ac:dyDescent="0.3">
      <c r="A47" s="118"/>
      <c r="B47" s="121"/>
      <c r="C47" s="53" t="s">
        <v>5</v>
      </c>
      <c r="D47" s="60">
        <v>0</v>
      </c>
      <c r="E47" s="61">
        <v>0</v>
      </c>
    </row>
    <row r="48" spans="1:5" ht="26.25" hidden="1" customHeight="1" thickBot="1" x14ac:dyDescent="0.3">
      <c r="A48" s="118"/>
      <c r="B48" s="121"/>
      <c r="C48" s="53" t="s">
        <v>7</v>
      </c>
      <c r="D48" s="60"/>
      <c r="E48" s="61"/>
    </row>
    <row r="49" spans="1:5" ht="26.25" thickBot="1" x14ac:dyDescent="0.3">
      <c r="A49" s="118"/>
      <c r="B49" s="121"/>
      <c r="C49" s="53" t="s">
        <v>74</v>
      </c>
      <c r="D49" s="60">
        <v>2</v>
      </c>
      <c r="E49" s="62">
        <v>0</v>
      </c>
    </row>
    <row r="50" spans="1:5" ht="15.75" thickBot="1" x14ac:dyDescent="0.3">
      <c r="A50" s="119"/>
      <c r="B50" s="122"/>
      <c r="C50" s="53"/>
      <c r="D50" s="60">
        <f>SUM(D45:D49)</f>
        <v>2</v>
      </c>
      <c r="E50" s="61">
        <v>0</v>
      </c>
    </row>
    <row r="51" spans="1:5" ht="15.75" hidden="1" customHeight="1" thickBot="1" x14ac:dyDescent="0.3">
      <c r="A51" s="117">
        <v>8</v>
      </c>
      <c r="B51" s="120" t="s">
        <v>113</v>
      </c>
      <c r="C51" s="48" t="s">
        <v>70</v>
      </c>
      <c r="D51" s="60">
        <v>0</v>
      </c>
      <c r="E51" s="61">
        <v>0</v>
      </c>
    </row>
    <row r="52" spans="1:5" ht="15.75" thickBot="1" x14ac:dyDescent="0.3">
      <c r="A52" s="118"/>
      <c r="B52" s="121"/>
      <c r="C52" s="53" t="s">
        <v>71</v>
      </c>
      <c r="D52" s="60">
        <f>'ОП '!D55</f>
        <v>52</v>
      </c>
      <c r="E52" s="61">
        <f>'ОП '!E55</f>
        <v>52</v>
      </c>
    </row>
    <row r="53" spans="1:5" ht="15.75" thickBot="1" x14ac:dyDescent="0.3">
      <c r="A53" s="118"/>
      <c r="B53" s="121"/>
      <c r="C53" s="53" t="s">
        <v>5</v>
      </c>
      <c r="D53" s="60">
        <v>0</v>
      </c>
      <c r="E53" s="61">
        <v>0</v>
      </c>
    </row>
    <row r="54" spans="1:5" ht="26.25" hidden="1" customHeight="1" thickBot="1" x14ac:dyDescent="0.3">
      <c r="A54" s="118"/>
      <c r="B54" s="121"/>
      <c r="C54" s="53" t="s">
        <v>7</v>
      </c>
      <c r="D54" s="60"/>
      <c r="E54" s="61"/>
    </row>
    <row r="55" spans="1:5" ht="26.25" thickBot="1" x14ac:dyDescent="0.3">
      <c r="A55" s="118"/>
      <c r="B55" s="121"/>
      <c r="C55" s="53" t="s">
        <v>74</v>
      </c>
      <c r="D55" s="60">
        <f>'ОП '!D57</f>
        <v>8.25</v>
      </c>
      <c r="E55" s="61">
        <f>'ОП '!E57</f>
        <v>8.25</v>
      </c>
    </row>
    <row r="56" spans="1:5" ht="15.75" thickBot="1" x14ac:dyDescent="0.3">
      <c r="A56" s="119"/>
      <c r="B56" s="122"/>
      <c r="C56" s="53"/>
      <c r="D56" s="60">
        <f t="shared" ref="D56" si="3">SUM(D51:D55)</f>
        <v>60.25</v>
      </c>
      <c r="E56" s="61">
        <f t="shared" ref="E56" si="4">SUM(E51:E55)</f>
        <v>60.25</v>
      </c>
    </row>
    <row r="57" spans="1:5" ht="15.75" hidden="1" thickBot="1" x14ac:dyDescent="0.3">
      <c r="A57" s="27"/>
      <c r="B57" s="50"/>
      <c r="C57" s="48" t="s">
        <v>70</v>
      </c>
      <c r="D57" s="71">
        <v>0</v>
      </c>
      <c r="E57" s="72">
        <v>0</v>
      </c>
    </row>
    <row r="58" spans="1:5" ht="26.25" customHeight="1" thickBot="1" x14ac:dyDescent="0.3">
      <c r="A58" s="117">
        <v>9</v>
      </c>
      <c r="B58" s="120" t="str">
        <f>ДФ!A4</f>
        <v>Развитие и содержание дорожно-транспортной системы на территории сельского поселения Светлый на 2017-2023 годы</v>
      </c>
      <c r="C58" s="53" t="s">
        <v>71</v>
      </c>
      <c r="D58" s="60">
        <v>0</v>
      </c>
      <c r="E58" s="61">
        <v>0</v>
      </c>
    </row>
    <row r="59" spans="1:5" ht="15.75" thickBot="1" x14ac:dyDescent="0.3">
      <c r="A59" s="118"/>
      <c r="B59" s="121"/>
      <c r="C59" s="53" t="s">
        <v>5</v>
      </c>
      <c r="D59" s="60">
        <v>0</v>
      </c>
      <c r="E59" s="61">
        <v>0</v>
      </c>
    </row>
    <row r="60" spans="1:5" ht="26.25" hidden="1" customHeight="1" thickBot="1" x14ac:dyDescent="0.3">
      <c r="A60" s="118"/>
      <c r="B60" s="121"/>
      <c r="C60" s="53" t="s">
        <v>7</v>
      </c>
      <c r="D60" s="60"/>
      <c r="E60" s="61"/>
    </row>
    <row r="61" spans="1:5" ht="26.25" thickBot="1" x14ac:dyDescent="0.3">
      <c r="A61" s="118"/>
      <c r="B61" s="121"/>
      <c r="C61" s="53" t="s">
        <v>74</v>
      </c>
      <c r="D61" s="60">
        <v>4351.6400000000003</v>
      </c>
      <c r="E61" s="61">
        <f>ДФ!E18</f>
        <v>0</v>
      </c>
    </row>
    <row r="62" spans="1:5" ht="15.75" thickBot="1" x14ac:dyDescent="0.3">
      <c r="A62" s="119"/>
      <c r="B62" s="122"/>
      <c r="C62" s="53"/>
      <c r="D62" s="60">
        <f t="shared" ref="D62:E62" si="5">SUM(D57:D61)</f>
        <v>4351.6400000000003</v>
      </c>
      <c r="E62" s="61">
        <f t="shared" si="5"/>
        <v>0</v>
      </c>
    </row>
    <row r="63" spans="1:5" ht="15.75" thickBot="1" x14ac:dyDescent="0.3">
      <c r="A63" s="117">
        <v>10</v>
      </c>
      <c r="B63" s="120" t="str">
        <f>СЗ!A4</f>
        <v>«Содействие занятости населения в сельском поселении Светлый на 2021-2023 годы»</v>
      </c>
      <c r="C63" s="53" t="s">
        <v>71</v>
      </c>
      <c r="D63" s="60">
        <v>0</v>
      </c>
      <c r="E63" s="61">
        <v>0</v>
      </c>
    </row>
    <row r="64" spans="1:5" ht="15.75" thickBot="1" x14ac:dyDescent="0.3">
      <c r="A64" s="118"/>
      <c r="B64" s="121"/>
      <c r="C64" s="53" t="s">
        <v>5</v>
      </c>
      <c r="D64" s="60">
        <f>СЗ!D15</f>
        <v>84.28</v>
      </c>
      <c r="E64" s="62">
        <f>СЗ!E15</f>
        <v>84.28</v>
      </c>
    </row>
    <row r="65" spans="1:5" ht="26.25" hidden="1" thickBot="1" x14ac:dyDescent="0.3">
      <c r="A65" s="118"/>
      <c r="B65" s="121"/>
      <c r="C65" s="53" t="s">
        <v>7</v>
      </c>
      <c r="D65" s="49"/>
      <c r="E65" s="35"/>
    </row>
    <row r="66" spans="1:5" ht="26.25" thickBot="1" x14ac:dyDescent="0.3">
      <c r="A66" s="118"/>
      <c r="B66" s="121"/>
      <c r="C66" s="53" t="s">
        <v>74</v>
      </c>
      <c r="D66" s="60">
        <f>СЗ!D16</f>
        <v>137</v>
      </c>
      <c r="E66" s="61">
        <f>СЗ!E16</f>
        <v>103.7</v>
      </c>
    </row>
    <row r="67" spans="1:5" ht="15.75" thickBot="1" x14ac:dyDescent="0.3">
      <c r="A67" s="119"/>
      <c r="B67" s="122"/>
      <c r="C67" s="53"/>
      <c r="D67" s="60">
        <f>D66+D64</f>
        <v>221.28</v>
      </c>
      <c r="E67" s="62">
        <f>E66+E64</f>
        <v>187.98000000000002</v>
      </c>
    </row>
    <row r="68" spans="1:5" ht="15.75" thickBot="1" x14ac:dyDescent="0.3">
      <c r="B68" s="21" t="s">
        <v>72</v>
      </c>
      <c r="C68" s="53"/>
      <c r="D68" s="67">
        <f>D12+D20+D26+D32+D44+D50+D56+D62+D67+D38</f>
        <v>40497.329999999994</v>
      </c>
      <c r="E68" s="67">
        <f>E12+E20+E26+E32+E44+E50+E56+E62+E67+E38</f>
        <v>30825.934999999998</v>
      </c>
    </row>
    <row r="69" spans="1:5" x14ac:dyDescent="0.25">
      <c r="B69" s="68"/>
      <c r="C69" s="69"/>
      <c r="D69" s="70"/>
      <c r="E69" s="70"/>
    </row>
    <row r="70" spans="1:5" x14ac:dyDescent="0.25">
      <c r="B70" s="68"/>
      <c r="C70" s="69"/>
      <c r="D70" s="70"/>
      <c r="E70" s="70"/>
    </row>
    <row r="71" spans="1:5" x14ac:dyDescent="0.25">
      <c r="D71" s="26"/>
      <c r="E71" s="26"/>
    </row>
    <row r="72" spans="1:5" ht="15.75" x14ac:dyDescent="0.25">
      <c r="B72" s="6" t="s">
        <v>20</v>
      </c>
      <c r="D72" s="26"/>
      <c r="E72" s="26"/>
    </row>
    <row r="73" spans="1:5" ht="15.75" x14ac:dyDescent="0.25">
      <c r="B73" s="6" t="s">
        <v>81</v>
      </c>
      <c r="C73" s="25" t="s">
        <v>115</v>
      </c>
    </row>
    <row r="74" spans="1:5" x14ac:dyDescent="0.25">
      <c r="B74" s="7" t="s">
        <v>21</v>
      </c>
    </row>
  </sheetData>
  <autoFilter ref="A6:E68"/>
  <mergeCells count="29">
    <mergeCell ref="A1:E1"/>
    <mergeCell ref="B4:B5"/>
    <mergeCell ref="C4:C5"/>
    <mergeCell ref="D4:E4"/>
    <mergeCell ref="B13:B14"/>
    <mergeCell ref="B7:B12"/>
    <mergeCell ref="A27:A32"/>
    <mergeCell ref="B33:B38"/>
    <mergeCell ref="A3:E3"/>
    <mergeCell ref="A33:A38"/>
    <mergeCell ref="A2:E2"/>
    <mergeCell ref="B15:B20"/>
    <mergeCell ref="B21:B26"/>
    <mergeCell ref="B27:B32"/>
    <mergeCell ref="A4:A5"/>
    <mergeCell ref="A7:A12"/>
    <mergeCell ref="A13:A14"/>
    <mergeCell ref="A15:A20"/>
    <mergeCell ref="A21:A26"/>
    <mergeCell ref="A63:A67"/>
    <mergeCell ref="B63:B67"/>
    <mergeCell ref="A39:A44"/>
    <mergeCell ref="A45:A50"/>
    <mergeCell ref="A58:A62"/>
    <mergeCell ref="B58:B62"/>
    <mergeCell ref="B45:B50"/>
    <mergeCell ref="B51:B56"/>
    <mergeCell ref="B39:B44"/>
    <mergeCell ref="A51:A56"/>
  </mergeCells>
  <pageMargins left="0" right="0" top="0" bottom="0" header="0" footer="0"/>
  <pageSetup paperSize="9" scale="7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topLeftCell="A4" workbookViewId="0">
      <selection activeCell="E28" sqref="E28"/>
    </sheetView>
  </sheetViews>
  <sheetFormatPr defaultRowHeight="15" x14ac:dyDescent="0.25"/>
  <cols>
    <col min="1" max="1" width="9.140625" style="30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x14ac:dyDescent="0.25">
      <c r="B6" s="84" t="s">
        <v>107</v>
      </c>
      <c r="C6" s="84"/>
      <c r="D6" s="84"/>
      <c r="E6" s="84"/>
    </row>
    <row r="7" spans="1:5" x14ac:dyDescent="0.25">
      <c r="B7" s="74" t="s">
        <v>118</v>
      </c>
      <c r="C7" s="74"/>
      <c r="D7" s="74"/>
      <c r="E7" s="74"/>
    </row>
    <row r="8" spans="1:5" x14ac:dyDescent="0.25">
      <c r="B8" s="31"/>
      <c r="C8" s="31"/>
      <c r="D8" s="31"/>
      <c r="E8" s="3"/>
    </row>
    <row r="9" spans="1:5" x14ac:dyDescent="0.25">
      <c r="E9" s="4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5" ht="38.25" customHeight="1" x14ac:dyDescent="0.25">
      <c r="A12" s="85" t="s">
        <v>18</v>
      </c>
      <c r="B12" s="86" t="s">
        <v>22</v>
      </c>
      <c r="C12" s="32" t="s">
        <v>4</v>
      </c>
      <c r="D12" s="8">
        <v>0</v>
      </c>
      <c r="E12" s="8">
        <v>0</v>
      </c>
    </row>
    <row r="13" spans="1:5" x14ac:dyDescent="0.25">
      <c r="A13" s="85"/>
      <c r="B13" s="87"/>
      <c r="C13" s="32" t="s">
        <v>5</v>
      </c>
      <c r="D13" s="8">
        <v>0</v>
      </c>
      <c r="E13" s="8">
        <v>0</v>
      </c>
    </row>
    <row r="14" spans="1:5" x14ac:dyDescent="0.25">
      <c r="A14" s="85"/>
      <c r="B14" s="87"/>
      <c r="C14" s="32" t="s">
        <v>6</v>
      </c>
      <c r="D14" s="8">
        <v>0</v>
      </c>
      <c r="E14" s="9">
        <v>0</v>
      </c>
    </row>
    <row r="15" spans="1:5" ht="25.5" x14ac:dyDescent="0.25">
      <c r="A15" s="85"/>
      <c r="B15" s="88"/>
      <c r="C15" s="32" t="s">
        <v>7</v>
      </c>
      <c r="D15" s="8">
        <v>0</v>
      </c>
      <c r="E15" s="8">
        <v>0</v>
      </c>
    </row>
    <row r="16" spans="1:5" ht="25.5" x14ac:dyDescent="0.25">
      <c r="A16" s="86">
        <v>2</v>
      </c>
      <c r="B16" s="86" t="s">
        <v>99</v>
      </c>
      <c r="C16" s="44" t="s">
        <v>4</v>
      </c>
      <c r="D16" s="58">
        <v>1.5</v>
      </c>
      <c r="E16" s="36">
        <v>1.5</v>
      </c>
    </row>
    <row r="17" spans="1:5" x14ac:dyDescent="0.25">
      <c r="A17" s="87"/>
      <c r="B17" s="87"/>
      <c r="C17" s="44" t="s">
        <v>5</v>
      </c>
      <c r="D17" s="36">
        <v>0</v>
      </c>
      <c r="E17" s="36"/>
    </row>
    <row r="18" spans="1:5" x14ac:dyDescent="0.25">
      <c r="A18" s="87"/>
      <c r="B18" s="87"/>
      <c r="C18" s="44" t="s">
        <v>6</v>
      </c>
      <c r="D18" s="36">
        <v>208.6</v>
      </c>
      <c r="E18" s="36">
        <v>208.6</v>
      </c>
    </row>
    <row r="19" spans="1:5" ht="25.5" x14ac:dyDescent="0.25">
      <c r="A19" s="88"/>
      <c r="B19" s="88"/>
      <c r="C19" s="44" t="s">
        <v>7</v>
      </c>
      <c r="D19" s="36">
        <v>0</v>
      </c>
      <c r="E19" s="36"/>
    </row>
    <row r="20" spans="1:5" x14ac:dyDescent="0.25">
      <c r="A20" s="89" t="s">
        <v>10</v>
      </c>
      <c r="B20" s="90"/>
      <c r="C20" s="32"/>
      <c r="D20" s="36">
        <f>SUM(D12:D15)</f>
        <v>0</v>
      </c>
      <c r="E20" s="36">
        <f>SUM(E12:E15)</f>
        <v>0</v>
      </c>
    </row>
    <row r="21" spans="1:5" ht="25.5" x14ac:dyDescent="0.25">
      <c r="A21" s="76" t="s">
        <v>12</v>
      </c>
      <c r="B21" s="77"/>
      <c r="C21" s="2" t="s">
        <v>4</v>
      </c>
      <c r="D21" s="66">
        <f>D16</f>
        <v>1.5</v>
      </c>
      <c r="E21" s="38">
        <f>E16</f>
        <v>1.5</v>
      </c>
    </row>
    <row r="22" spans="1:5" x14ac:dyDescent="0.25">
      <c r="A22" s="78"/>
      <c r="B22" s="79"/>
      <c r="C22" s="2" t="s">
        <v>5</v>
      </c>
      <c r="D22" s="38">
        <f>D13</f>
        <v>0</v>
      </c>
      <c r="E22" s="38">
        <f>E13</f>
        <v>0</v>
      </c>
    </row>
    <row r="23" spans="1:5" x14ac:dyDescent="0.25">
      <c r="A23" s="78"/>
      <c r="B23" s="79"/>
      <c r="C23" s="2" t="s">
        <v>6</v>
      </c>
      <c r="D23" s="38">
        <f>D18</f>
        <v>208.6</v>
      </c>
      <c r="E23" s="38">
        <f>E18</f>
        <v>208.6</v>
      </c>
    </row>
    <row r="24" spans="1:5" ht="25.5" x14ac:dyDescent="0.25">
      <c r="A24" s="80"/>
      <c r="B24" s="81"/>
      <c r="C24" s="2" t="s">
        <v>7</v>
      </c>
      <c r="D24" s="38">
        <f>D15</f>
        <v>0</v>
      </c>
      <c r="E24" s="38">
        <f>E15</f>
        <v>0</v>
      </c>
    </row>
    <row r="25" spans="1:5" ht="15" customHeight="1" x14ac:dyDescent="0.25">
      <c r="A25" s="82" t="s">
        <v>9</v>
      </c>
      <c r="B25" s="83"/>
      <c r="C25" s="2"/>
      <c r="D25" s="38">
        <f>D21+D23</f>
        <v>210.1</v>
      </c>
      <c r="E25" s="38">
        <f>E23+E21</f>
        <v>210.1</v>
      </c>
    </row>
    <row r="28" spans="1:5" ht="15.75" x14ac:dyDescent="0.25">
      <c r="A28" s="6" t="s">
        <v>20</v>
      </c>
    </row>
    <row r="29" spans="1:5" ht="15.75" x14ac:dyDescent="0.25">
      <c r="A29" s="6" t="s">
        <v>119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1"/>
    </row>
    <row r="34" spans="2:2" x14ac:dyDescent="0.25">
      <c r="B34" s="41"/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workbookViewId="0">
      <selection activeCell="E34" sqref="E34"/>
    </sheetView>
  </sheetViews>
  <sheetFormatPr defaultRowHeight="15" x14ac:dyDescent="0.25"/>
  <cols>
    <col min="1" max="1" width="10.140625" style="30" bestFit="1" customWidth="1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x14ac:dyDescent="0.25">
      <c r="B6" s="84" t="s">
        <v>96</v>
      </c>
      <c r="C6" s="84"/>
      <c r="D6" s="84"/>
      <c r="E6" s="84"/>
    </row>
    <row r="7" spans="1:5" x14ac:dyDescent="0.25">
      <c r="B7" s="74" t="s">
        <v>94</v>
      </c>
      <c r="C7" s="74"/>
      <c r="D7" s="74"/>
      <c r="E7" s="74"/>
    </row>
    <row r="8" spans="1:5" x14ac:dyDescent="0.25">
      <c r="B8" s="31"/>
      <c r="C8" s="31"/>
      <c r="D8" s="31"/>
      <c r="E8" s="3"/>
    </row>
    <row r="9" spans="1:5" x14ac:dyDescent="0.25">
      <c r="E9" s="4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5" ht="38.25" customHeight="1" x14ac:dyDescent="0.25">
      <c r="A12" s="85" t="s">
        <v>18</v>
      </c>
      <c r="B12" s="86" t="s">
        <v>25</v>
      </c>
      <c r="C12" s="32" t="s">
        <v>4</v>
      </c>
      <c r="D12" s="8">
        <v>0</v>
      </c>
      <c r="E12" s="8">
        <v>0</v>
      </c>
    </row>
    <row r="13" spans="1:5" x14ac:dyDescent="0.25">
      <c r="A13" s="85"/>
      <c r="B13" s="87"/>
      <c r="C13" s="32" t="s">
        <v>5</v>
      </c>
      <c r="D13" s="8">
        <v>0</v>
      </c>
      <c r="E13" s="8">
        <v>0</v>
      </c>
    </row>
    <row r="14" spans="1:5" x14ac:dyDescent="0.25">
      <c r="A14" s="85"/>
      <c r="B14" s="87"/>
      <c r="C14" s="32" t="s">
        <v>6</v>
      </c>
      <c r="D14" s="8">
        <v>27.4</v>
      </c>
      <c r="E14" s="11">
        <v>8.6999999999999993</v>
      </c>
    </row>
    <row r="15" spans="1:5" ht="25.5" x14ac:dyDescent="0.25">
      <c r="A15" s="85"/>
      <c r="B15" s="88"/>
      <c r="C15" s="32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32"/>
      <c r="D16" s="8">
        <f>SUM(D12:D15)</f>
        <v>27.4</v>
      </c>
      <c r="E16" s="8">
        <f>SUM(E12:E15)</f>
        <v>8.6999999999999993</v>
      </c>
    </row>
    <row r="17" spans="1:5" ht="25.5" x14ac:dyDescent="0.25">
      <c r="A17" s="85" t="s">
        <v>19</v>
      </c>
      <c r="B17" s="86" t="s">
        <v>26</v>
      </c>
      <c r="C17" s="32" t="s">
        <v>4</v>
      </c>
      <c r="D17" s="8">
        <v>0</v>
      </c>
      <c r="E17" s="8">
        <v>0</v>
      </c>
    </row>
    <row r="18" spans="1:5" x14ac:dyDescent="0.25">
      <c r="A18" s="85"/>
      <c r="B18" s="87"/>
      <c r="C18" s="32" t="s">
        <v>5</v>
      </c>
      <c r="D18" s="8">
        <v>0</v>
      </c>
      <c r="E18" s="8">
        <v>0</v>
      </c>
    </row>
    <row r="19" spans="1:5" x14ac:dyDescent="0.25">
      <c r="A19" s="85"/>
      <c r="B19" s="87"/>
      <c r="C19" s="32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32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32"/>
      <c r="D21" s="8">
        <f>SUM(D17:D20)</f>
        <v>0</v>
      </c>
      <c r="E21" s="8">
        <f>SUM(E17:E20)</f>
        <v>0</v>
      </c>
    </row>
    <row r="22" spans="1:5" ht="25.5" x14ac:dyDescent="0.25">
      <c r="A22" s="85" t="s">
        <v>24</v>
      </c>
      <c r="B22" s="91" t="s">
        <v>82</v>
      </c>
      <c r="C22" s="32" t="s">
        <v>4</v>
      </c>
      <c r="D22" s="8">
        <v>0</v>
      </c>
      <c r="E22" s="8">
        <v>0</v>
      </c>
    </row>
    <row r="23" spans="1:5" x14ac:dyDescent="0.25">
      <c r="A23" s="85"/>
      <c r="B23" s="92"/>
      <c r="C23" s="32" t="s">
        <v>5</v>
      </c>
      <c r="D23" s="8">
        <v>0</v>
      </c>
      <c r="E23" s="8">
        <v>0</v>
      </c>
    </row>
    <row r="24" spans="1:5" x14ac:dyDescent="0.25">
      <c r="A24" s="85"/>
      <c r="B24" s="92"/>
      <c r="C24" s="32" t="s">
        <v>6</v>
      </c>
      <c r="D24" s="8">
        <v>0</v>
      </c>
      <c r="E24" s="8">
        <v>0</v>
      </c>
    </row>
    <row r="25" spans="1:5" ht="25.5" x14ac:dyDescent="0.25">
      <c r="A25" s="85"/>
      <c r="B25" s="93"/>
      <c r="C25" s="32" t="s">
        <v>7</v>
      </c>
      <c r="D25" s="8">
        <v>0</v>
      </c>
      <c r="E25" s="8">
        <v>0</v>
      </c>
    </row>
    <row r="26" spans="1:5" ht="15" customHeight="1" x14ac:dyDescent="0.25">
      <c r="A26" s="89" t="s">
        <v>23</v>
      </c>
      <c r="B26" s="90"/>
      <c r="C26" s="32"/>
      <c r="D26" s="8">
        <f>SUM(D22:D25)</f>
        <v>0</v>
      </c>
      <c r="E26" s="8">
        <f>SUM(E22:E25)</f>
        <v>0</v>
      </c>
    </row>
    <row r="27" spans="1:5" ht="25.5" customHeight="1" x14ac:dyDescent="0.25">
      <c r="A27" s="94" t="s">
        <v>27</v>
      </c>
      <c r="B27" s="85" t="s">
        <v>29</v>
      </c>
      <c r="C27" s="32" t="s">
        <v>4</v>
      </c>
      <c r="D27" s="8">
        <v>0</v>
      </c>
      <c r="E27" s="8">
        <v>0</v>
      </c>
    </row>
    <row r="28" spans="1:5" ht="15" customHeight="1" x14ac:dyDescent="0.25">
      <c r="A28" s="95"/>
      <c r="B28" s="85"/>
      <c r="C28" s="32" t="s">
        <v>5</v>
      </c>
      <c r="D28" s="8">
        <v>0</v>
      </c>
      <c r="E28" s="8">
        <v>0</v>
      </c>
    </row>
    <row r="29" spans="1:5" ht="15" customHeight="1" x14ac:dyDescent="0.25">
      <c r="A29" s="95"/>
      <c r="B29" s="85"/>
      <c r="C29" s="32" t="s">
        <v>6</v>
      </c>
      <c r="D29" s="8">
        <v>402</v>
      </c>
      <c r="E29" s="8">
        <v>343.4</v>
      </c>
    </row>
    <row r="30" spans="1:5" ht="24" customHeight="1" x14ac:dyDescent="0.25">
      <c r="A30" s="96"/>
      <c r="B30" s="85"/>
      <c r="C30" s="32" t="s">
        <v>7</v>
      </c>
      <c r="D30" s="8">
        <v>0</v>
      </c>
      <c r="E30" s="8">
        <v>0</v>
      </c>
    </row>
    <row r="31" spans="1:5" ht="15" customHeight="1" x14ac:dyDescent="0.25">
      <c r="A31" s="89" t="s">
        <v>28</v>
      </c>
      <c r="B31" s="90"/>
      <c r="C31" s="32"/>
      <c r="D31" s="8">
        <f>SUM(D27:D30)</f>
        <v>402</v>
      </c>
      <c r="E31" s="8">
        <f>E29</f>
        <v>343.4</v>
      </c>
    </row>
    <row r="32" spans="1:5" ht="25.5" customHeight="1" x14ac:dyDescent="0.25">
      <c r="A32" s="94">
        <v>5</v>
      </c>
      <c r="B32" s="85" t="s">
        <v>108</v>
      </c>
      <c r="C32" s="32" t="s">
        <v>4</v>
      </c>
      <c r="D32" s="8">
        <v>0</v>
      </c>
      <c r="E32" s="8">
        <v>0</v>
      </c>
    </row>
    <row r="33" spans="1:5" ht="15" customHeight="1" x14ac:dyDescent="0.25">
      <c r="A33" s="95"/>
      <c r="B33" s="85"/>
      <c r="C33" s="32" t="s">
        <v>5</v>
      </c>
      <c r="D33" s="8">
        <v>0</v>
      </c>
      <c r="E33" s="8">
        <v>0</v>
      </c>
    </row>
    <row r="34" spans="1:5" ht="15" customHeight="1" x14ac:dyDescent="0.25">
      <c r="A34" s="95"/>
      <c r="B34" s="85"/>
      <c r="C34" s="32" t="s">
        <v>6</v>
      </c>
      <c r="D34" s="8">
        <v>50</v>
      </c>
      <c r="E34" s="8">
        <v>0</v>
      </c>
    </row>
    <row r="35" spans="1:5" ht="24" customHeight="1" x14ac:dyDescent="0.25">
      <c r="A35" s="96"/>
      <c r="B35" s="85"/>
      <c r="C35" s="32" t="s">
        <v>7</v>
      </c>
      <c r="D35" s="8">
        <v>0</v>
      </c>
      <c r="E35" s="8">
        <v>0</v>
      </c>
    </row>
    <row r="36" spans="1:5" ht="15" customHeight="1" x14ac:dyDescent="0.25">
      <c r="A36" s="89" t="s">
        <v>83</v>
      </c>
      <c r="B36" s="90"/>
      <c r="C36" s="32"/>
      <c r="D36" s="8">
        <f>SUM(D32:D35)</f>
        <v>50</v>
      </c>
      <c r="E36" s="8">
        <f>SUM(E32:E35)</f>
        <v>0</v>
      </c>
    </row>
    <row r="37" spans="1:5" ht="25.5" x14ac:dyDescent="0.25">
      <c r="A37" s="76" t="s">
        <v>12</v>
      </c>
      <c r="B37" s="77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78"/>
      <c r="B38" s="79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78"/>
      <c r="B39" s="79"/>
      <c r="C39" s="2" t="s">
        <v>6</v>
      </c>
      <c r="D39" s="10">
        <f>D14+D19+D24+D34+D29</f>
        <v>479.4</v>
      </c>
      <c r="E39" s="10">
        <f>E14+E19+E24+E34+E29</f>
        <v>352.09999999999997</v>
      </c>
    </row>
    <row r="40" spans="1:5" ht="25.5" x14ac:dyDescent="0.25">
      <c r="A40" s="80"/>
      <c r="B40" s="81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2" t="s">
        <v>30</v>
      </c>
      <c r="B41" s="83"/>
      <c r="C41" s="2"/>
      <c r="D41" s="10">
        <f>SUM(D37:D40)</f>
        <v>479.4</v>
      </c>
      <c r="E41" s="10">
        <f>SUM(E37:E40)</f>
        <v>352.09999999999997</v>
      </c>
    </row>
    <row r="44" spans="1:5" ht="15.75" x14ac:dyDescent="0.25">
      <c r="A44" s="6" t="s">
        <v>20</v>
      </c>
    </row>
    <row r="45" spans="1:5" ht="15.75" x14ac:dyDescent="0.25">
      <c r="A45" s="6" t="s">
        <v>86</v>
      </c>
    </row>
    <row r="46" spans="1:5" x14ac:dyDescent="0.25">
      <c r="A46" s="7"/>
    </row>
    <row r="47" spans="1:5" x14ac:dyDescent="0.25">
      <c r="A47" s="24"/>
    </row>
  </sheetData>
  <mergeCells count="22"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  <mergeCell ref="A41:B41"/>
    <mergeCell ref="B22:B25"/>
    <mergeCell ref="A22:A25"/>
    <mergeCell ref="A32:A35"/>
    <mergeCell ref="B32:B35"/>
    <mergeCell ref="A36:B36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workbookViewId="0">
      <selection activeCell="E15" sqref="E15"/>
    </sheetView>
  </sheetViews>
  <sheetFormatPr defaultRowHeight="15" x14ac:dyDescent="0.25"/>
  <cols>
    <col min="1" max="1" width="10.5703125" style="30" customWidth="1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ht="15.75" customHeight="1" x14ac:dyDescent="0.25">
      <c r="B6" s="97" t="s">
        <v>97</v>
      </c>
      <c r="C6" s="98"/>
      <c r="D6" s="98"/>
      <c r="E6" s="98"/>
    </row>
    <row r="7" spans="1:5" x14ac:dyDescent="0.25">
      <c r="B7" s="74" t="s">
        <v>31</v>
      </c>
      <c r="C7" s="74"/>
      <c r="D7" s="74"/>
      <c r="E7" s="74"/>
    </row>
    <row r="8" spans="1:5" x14ac:dyDescent="0.25">
      <c r="B8" s="31"/>
      <c r="C8" s="31"/>
      <c r="D8" s="31"/>
      <c r="E8" s="3"/>
    </row>
    <row r="9" spans="1:5" x14ac:dyDescent="0.25">
      <c r="E9" s="4" t="s">
        <v>15</v>
      </c>
    </row>
    <row r="10" spans="1:5" ht="38.25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5" ht="25.5" x14ac:dyDescent="0.25">
      <c r="A12" s="85" t="s">
        <v>18</v>
      </c>
      <c r="B12" s="86" t="s">
        <v>32</v>
      </c>
      <c r="C12" s="32" t="s">
        <v>4</v>
      </c>
      <c r="D12" s="8">
        <v>0</v>
      </c>
      <c r="E12" s="8">
        <v>0</v>
      </c>
    </row>
    <row r="13" spans="1:5" x14ac:dyDescent="0.25">
      <c r="A13" s="85"/>
      <c r="B13" s="87"/>
      <c r="C13" s="32" t="s">
        <v>5</v>
      </c>
      <c r="D13" s="8">
        <v>0</v>
      </c>
      <c r="E13" s="8">
        <v>0</v>
      </c>
    </row>
    <row r="14" spans="1:5" x14ac:dyDescent="0.25">
      <c r="A14" s="85"/>
      <c r="B14" s="87"/>
      <c r="C14" s="32" t="s">
        <v>6</v>
      </c>
      <c r="D14" s="8">
        <v>1897.2</v>
      </c>
      <c r="E14" s="11">
        <v>1640.9</v>
      </c>
    </row>
    <row r="15" spans="1:5" ht="25.5" x14ac:dyDescent="0.25">
      <c r="A15" s="85"/>
      <c r="B15" s="88"/>
      <c r="C15" s="32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32"/>
      <c r="D16" s="8">
        <f>SUM(D12:D15)</f>
        <v>1897.2</v>
      </c>
      <c r="E16" s="8">
        <f>SUM(E12:E15)</f>
        <v>1640.9</v>
      </c>
    </row>
    <row r="17" spans="1:5" ht="25.5" x14ac:dyDescent="0.25">
      <c r="A17" s="85" t="s">
        <v>19</v>
      </c>
      <c r="B17" s="86" t="s">
        <v>33</v>
      </c>
      <c r="C17" s="32" t="s">
        <v>4</v>
      </c>
      <c r="D17" s="8">
        <v>0</v>
      </c>
      <c r="E17" s="8">
        <v>0</v>
      </c>
    </row>
    <row r="18" spans="1:5" x14ac:dyDescent="0.25">
      <c r="A18" s="85"/>
      <c r="B18" s="87"/>
      <c r="C18" s="32" t="s">
        <v>5</v>
      </c>
      <c r="D18" s="8">
        <v>0</v>
      </c>
      <c r="E18" s="8">
        <v>0</v>
      </c>
    </row>
    <row r="19" spans="1:5" x14ac:dyDescent="0.25">
      <c r="A19" s="85"/>
      <c r="B19" s="87"/>
      <c r="C19" s="32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32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32"/>
      <c r="D21" s="8">
        <f>SUM(D17:D20)</f>
        <v>0</v>
      </c>
      <c r="E21" s="8">
        <f>SUM(E17:E20)</f>
        <v>0</v>
      </c>
    </row>
    <row r="22" spans="1:5" ht="25.5" x14ac:dyDescent="0.25">
      <c r="A22" s="85" t="s">
        <v>24</v>
      </c>
      <c r="B22" s="91" t="s">
        <v>34</v>
      </c>
      <c r="C22" s="32" t="s">
        <v>4</v>
      </c>
      <c r="D22" s="8">
        <v>0</v>
      </c>
      <c r="E22" s="8">
        <v>0</v>
      </c>
    </row>
    <row r="23" spans="1:5" x14ac:dyDescent="0.25">
      <c r="A23" s="85"/>
      <c r="B23" s="92"/>
      <c r="C23" s="32" t="s">
        <v>5</v>
      </c>
      <c r="D23" s="8">
        <v>0</v>
      </c>
      <c r="E23" s="8">
        <v>0</v>
      </c>
    </row>
    <row r="24" spans="1:5" x14ac:dyDescent="0.25">
      <c r="A24" s="85"/>
      <c r="B24" s="92"/>
      <c r="C24" s="32" t="s">
        <v>6</v>
      </c>
      <c r="D24" s="8">
        <v>0</v>
      </c>
      <c r="E24" s="8">
        <v>0</v>
      </c>
    </row>
    <row r="25" spans="1:5" ht="25.5" x14ac:dyDescent="0.25">
      <c r="A25" s="85"/>
      <c r="B25" s="93"/>
      <c r="C25" s="32" t="s">
        <v>7</v>
      </c>
      <c r="D25" s="8">
        <v>0</v>
      </c>
      <c r="E25" s="8">
        <v>0</v>
      </c>
    </row>
    <row r="26" spans="1:5" x14ac:dyDescent="0.25">
      <c r="A26" s="89" t="s">
        <v>23</v>
      </c>
      <c r="B26" s="90"/>
      <c r="C26" s="32"/>
      <c r="D26" s="8">
        <f>SUM(D22:D25)</f>
        <v>0</v>
      </c>
      <c r="E26" s="8">
        <f>SUM(E22:E25)</f>
        <v>0</v>
      </c>
    </row>
    <row r="27" spans="1:5" ht="25.5" x14ac:dyDescent="0.25">
      <c r="A27" s="94" t="s">
        <v>27</v>
      </c>
      <c r="B27" s="85" t="s">
        <v>35</v>
      </c>
      <c r="C27" s="32" t="s">
        <v>4</v>
      </c>
      <c r="D27" s="8">
        <v>0</v>
      </c>
      <c r="E27" s="8">
        <v>0</v>
      </c>
    </row>
    <row r="28" spans="1:5" x14ac:dyDescent="0.25">
      <c r="A28" s="95"/>
      <c r="B28" s="85"/>
      <c r="C28" s="32" t="s">
        <v>5</v>
      </c>
      <c r="D28" s="8">
        <v>0</v>
      </c>
      <c r="E28" s="8">
        <v>0</v>
      </c>
    </row>
    <row r="29" spans="1:5" x14ac:dyDescent="0.25">
      <c r="A29" s="95"/>
      <c r="B29" s="85"/>
      <c r="C29" s="32" t="s">
        <v>6</v>
      </c>
      <c r="D29" s="8">
        <v>2312.1</v>
      </c>
      <c r="E29" s="8">
        <v>0</v>
      </c>
    </row>
    <row r="30" spans="1:5" ht="25.5" x14ac:dyDescent="0.25">
      <c r="A30" s="96"/>
      <c r="B30" s="85"/>
      <c r="C30" s="32" t="s">
        <v>7</v>
      </c>
      <c r="D30" s="8">
        <v>0</v>
      </c>
      <c r="E30" s="8">
        <v>0</v>
      </c>
    </row>
    <row r="31" spans="1:5" x14ac:dyDescent="0.25">
      <c r="A31" s="89" t="s">
        <v>28</v>
      </c>
      <c r="B31" s="90"/>
      <c r="C31" s="32"/>
      <c r="D31" s="8">
        <f>SUM(D27:D30)</f>
        <v>2312.1</v>
      </c>
      <c r="E31" s="8">
        <f>SUM(E27:E30)</f>
        <v>0</v>
      </c>
    </row>
    <row r="32" spans="1:5" ht="25.5" x14ac:dyDescent="0.25">
      <c r="A32" s="76" t="s">
        <v>12</v>
      </c>
      <c r="B32" s="77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78"/>
      <c r="B33" s="79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78"/>
      <c r="B34" s="79"/>
      <c r="C34" s="2" t="s">
        <v>6</v>
      </c>
      <c r="D34" s="10">
        <f t="shared" si="0"/>
        <v>4209.3</v>
      </c>
      <c r="E34" s="10">
        <f>E14+E19+E24+E29</f>
        <v>1640.9</v>
      </c>
    </row>
    <row r="35" spans="1:5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2" t="s">
        <v>30</v>
      </c>
      <c r="B36" s="83"/>
      <c r="C36" s="2"/>
      <c r="D36" s="10">
        <f>SUM(D32:D35)</f>
        <v>4209.3</v>
      </c>
      <c r="E36" s="10">
        <f>SUM(E32:E35)</f>
        <v>1640.9</v>
      </c>
    </row>
    <row r="39" spans="1:5" ht="15.75" x14ac:dyDescent="0.25">
      <c r="A39" s="6" t="s">
        <v>20</v>
      </c>
    </row>
    <row r="40" spans="1:5" ht="15.75" x14ac:dyDescent="0.25">
      <c r="A40" s="6" t="s">
        <v>93</v>
      </c>
    </row>
    <row r="41" spans="1:5" x14ac:dyDescent="0.25">
      <c r="A41" s="7" t="s">
        <v>21</v>
      </c>
    </row>
    <row r="42" spans="1:5" x14ac:dyDescent="0.25">
      <c r="A42" s="42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workbookViewId="0">
      <selection activeCell="L34" sqref="L34"/>
    </sheetView>
  </sheetViews>
  <sheetFormatPr defaultRowHeight="15" x14ac:dyDescent="0.25"/>
  <cols>
    <col min="1" max="1" width="10.5703125" style="30" customWidth="1"/>
    <col min="2" max="2" width="53.85546875" style="30" customWidth="1"/>
    <col min="3" max="3" width="20.140625" style="30" customWidth="1"/>
    <col min="4" max="4" width="17.5703125" style="30" customWidth="1"/>
    <col min="5" max="5" width="20.140625" style="12" customWidth="1"/>
    <col min="6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ht="34.5" customHeight="1" x14ac:dyDescent="0.25">
      <c r="B6" s="97" t="s">
        <v>98</v>
      </c>
      <c r="C6" s="98"/>
      <c r="D6" s="98"/>
      <c r="E6" s="98"/>
    </row>
    <row r="7" spans="1:5" x14ac:dyDescent="0.25">
      <c r="B7" s="74" t="s">
        <v>90</v>
      </c>
      <c r="C7" s="74"/>
      <c r="D7" s="74"/>
      <c r="E7" s="74"/>
    </row>
    <row r="8" spans="1:5" x14ac:dyDescent="0.25">
      <c r="B8" s="31"/>
      <c r="C8" s="31"/>
      <c r="D8" s="31"/>
      <c r="E8" s="3"/>
    </row>
    <row r="9" spans="1:5" x14ac:dyDescent="0.25">
      <c r="E9" s="12" t="s">
        <v>15</v>
      </c>
    </row>
    <row r="10" spans="1:5" ht="38.25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3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5" ht="25.5" x14ac:dyDescent="0.25">
      <c r="A12" s="85" t="s">
        <v>18</v>
      </c>
      <c r="B12" s="86" t="s">
        <v>43</v>
      </c>
      <c r="C12" s="32" t="s">
        <v>4</v>
      </c>
      <c r="D12" s="8">
        <v>2636.54</v>
      </c>
      <c r="E12" s="14">
        <v>2636.54</v>
      </c>
    </row>
    <row r="13" spans="1:5" x14ac:dyDescent="0.25">
      <c r="A13" s="85"/>
      <c r="B13" s="87"/>
      <c r="C13" s="32" t="s">
        <v>5</v>
      </c>
      <c r="D13" s="8">
        <v>0</v>
      </c>
      <c r="E13" s="14">
        <v>0</v>
      </c>
    </row>
    <row r="14" spans="1:5" x14ac:dyDescent="0.25">
      <c r="A14" s="85"/>
      <c r="B14" s="87"/>
      <c r="C14" s="32" t="s">
        <v>6</v>
      </c>
      <c r="D14" s="8">
        <v>391.4</v>
      </c>
      <c r="E14" s="9">
        <v>362.95</v>
      </c>
    </row>
    <row r="15" spans="1:5" ht="25.5" x14ac:dyDescent="0.25">
      <c r="A15" s="85"/>
      <c r="B15" s="88"/>
      <c r="C15" s="32" t="s">
        <v>7</v>
      </c>
      <c r="D15" s="8">
        <v>0</v>
      </c>
      <c r="E15" s="14">
        <v>0</v>
      </c>
    </row>
    <row r="16" spans="1:5" x14ac:dyDescent="0.25">
      <c r="A16" s="89" t="s">
        <v>10</v>
      </c>
      <c r="B16" s="90"/>
      <c r="C16" s="32"/>
      <c r="D16" s="8">
        <f>SUM(D12:D15)</f>
        <v>3027.94</v>
      </c>
      <c r="E16" s="14">
        <f>SUM(E12:E15)</f>
        <v>2999.49</v>
      </c>
    </row>
    <row r="17" spans="1:5" x14ac:dyDescent="0.25">
      <c r="A17" s="82" t="s">
        <v>36</v>
      </c>
      <c r="B17" s="83"/>
      <c r="C17" s="2"/>
      <c r="D17" s="10">
        <f>D16</f>
        <v>3027.94</v>
      </c>
      <c r="E17" s="15">
        <f>E16</f>
        <v>2999.49</v>
      </c>
    </row>
    <row r="18" spans="1:5" ht="25.5" x14ac:dyDescent="0.25">
      <c r="A18" s="85" t="s">
        <v>19</v>
      </c>
      <c r="B18" s="86" t="s">
        <v>42</v>
      </c>
      <c r="C18" s="32" t="s">
        <v>4</v>
      </c>
      <c r="D18" s="8">
        <v>0</v>
      </c>
      <c r="E18" s="14">
        <v>0</v>
      </c>
    </row>
    <row r="19" spans="1:5" x14ac:dyDescent="0.25">
      <c r="A19" s="85"/>
      <c r="B19" s="87"/>
      <c r="C19" s="32" t="s">
        <v>5</v>
      </c>
      <c r="D19" s="8">
        <v>0</v>
      </c>
      <c r="E19" s="14">
        <v>0</v>
      </c>
    </row>
    <row r="20" spans="1:5" x14ac:dyDescent="0.25">
      <c r="A20" s="85"/>
      <c r="B20" s="87"/>
      <c r="C20" s="32" t="s">
        <v>6</v>
      </c>
      <c r="D20" s="8">
        <v>238.6</v>
      </c>
      <c r="E20" s="11">
        <v>232.7</v>
      </c>
    </row>
    <row r="21" spans="1:5" ht="25.5" x14ac:dyDescent="0.25">
      <c r="A21" s="85"/>
      <c r="B21" s="88"/>
      <c r="C21" s="32" t="s">
        <v>7</v>
      </c>
      <c r="D21" s="8">
        <v>0</v>
      </c>
      <c r="E21" s="14">
        <v>0</v>
      </c>
    </row>
    <row r="22" spans="1:5" x14ac:dyDescent="0.25">
      <c r="A22" s="89" t="s">
        <v>11</v>
      </c>
      <c r="B22" s="90"/>
      <c r="C22" s="32"/>
      <c r="D22" s="8">
        <f>SUM(D18:D21)</f>
        <v>238.6</v>
      </c>
      <c r="E22" s="14">
        <f>SUM(E18:E21)</f>
        <v>232.7</v>
      </c>
    </row>
    <row r="23" spans="1:5" x14ac:dyDescent="0.25">
      <c r="A23" s="82" t="s">
        <v>37</v>
      </c>
      <c r="B23" s="83"/>
      <c r="C23" s="2"/>
      <c r="D23" s="10">
        <f>D22</f>
        <v>238.6</v>
      </c>
      <c r="E23" s="15">
        <f>E22</f>
        <v>232.7</v>
      </c>
    </row>
    <row r="24" spans="1:5" ht="25.5" x14ac:dyDescent="0.25">
      <c r="A24" s="85" t="s">
        <v>24</v>
      </c>
      <c r="B24" s="91" t="s">
        <v>41</v>
      </c>
      <c r="C24" s="32" t="s">
        <v>4</v>
      </c>
      <c r="D24" s="8">
        <v>0</v>
      </c>
      <c r="E24" s="14">
        <v>0</v>
      </c>
    </row>
    <row r="25" spans="1:5" x14ac:dyDescent="0.25">
      <c r="A25" s="85"/>
      <c r="B25" s="92"/>
      <c r="C25" s="32" t="s">
        <v>5</v>
      </c>
      <c r="D25" s="8">
        <v>0</v>
      </c>
      <c r="E25" s="14">
        <v>0</v>
      </c>
    </row>
    <row r="26" spans="1:5" x14ac:dyDescent="0.25">
      <c r="A26" s="85"/>
      <c r="B26" s="92"/>
      <c r="C26" s="32" t="s">
        <v>6</v>
      </c>
      <c r="D26" s="8">
        <v>0</v>
      </c>
      <c r="E26" s="14">
        <v>0</v>
      </c>
    </row>
    <row r="27" spans="1:5" ht="25.5" x14ac:dyDescent="0.25">
      <c r="A27" s="85"/>
      <c r="B27" s="93"/>
      <c r="C27" s="32" t="s">
        <v>7</v>
      </c>
      <c r="D27" s="8">
        <v>0</v>
      </c>
      <c r="E27" s="14">
        <v>0</v>
      </c>
    </row>
    <row r="28" spans="1:5" x14ac:dyDescent="0.25">
      <c r="A28" s="89" t="s">
        <v>23</v>
      </c>
      <c r="B28" s="90"/>
      <c r="C28" s="32"/>
      <c r="D28" s="8">
        <f>SUM(D24:D27)</f>
        <v>0</v>
      </c>
      <c r="E28" s="14">
        <f>SUM(E24:E27)</f>
        <v>0</v>
      </c>
    </row>
    <row r="29" spans="1:5" x14ac:dyDescent="0.25">
      <c r="A29" s="82" t="s">
        <v>38</v>
      </c>
      <c r="B29" s="83"/>
      <c r="C29" s="32"/>
      <c r="D29" s="10">
        <f>D28</f>
        <v>0</v>
      </c>
      <c r="E29" s="15">
        <f>E28</f>
        <v>0</v>
      </c>
    </row>
    <row r="30" spans="1:5" ht="25.5" x14ac:dyDescent="0.25">
      <c r="A30" s="94" t="s">
        <v>27</v>
      </c>
      <c r="B30" s="85" t="s">
        <v>40</v>
      </c>
      <c r="C30" s="32" t="s">
        <v>4</v>
      </c>
      <c r="D30" s="8">
        <v>0</v>
      </c>
      <c r="E30" s="14">
        <v>0</v>
      </c>
    </row>
    <row r="31" spans="1:5" x14ac:dyDescent="0.25">
      <c r="A31" s="95"/>
      <c r="B31" s="85"/>
      <c r="C31" s="32" t="s">
        <v>5</v>
      </c>
      <c r="D31" s="8">
        <v>0</v>
      </c>
      <c r="E31" s="14">
        <v>0</v>
      </c>
    </row>
    <row r="32" spans="1:5" x14ac:dyDescent="0.25">
      <c r="A32" s="95"/>
      <c r="B32" s="85"/>
      <c r="C32" s="32" t="s">
        <v>6</v>
      </c>
      <c r="D32" s="8">
        <v>152.5</v>
      </c>
      <c r="E32" s="14">
        <v>0</v>
      </c>
    </row>
    <row r="33" spans="1:5" ht="25.5" x14ac:dyDescent="0.25">
      <c r="A33" s="96"/>
      <c r="B33" s="85"/>
      <c r="C33" s="32" t="s">
        <v>7</v>
      </c>
      <c r="D33" s="8">
        <v>0</v>
      </c>
      <c r="E33" s="14">
        <v>0</v>
      </c>
    </row>
    <row r="34" spans="1:5" x14ac:dyDescent="0.25">
      <c r="A34" s="89" t="s">
        <v>28</v>
      </c>
      <c r="B34" s="90"/>
      <c r="C34" s="32"/>
      <c r="D34" s="8">
        <f>SUM(D30:D33)</f>
        <v>152.5</v>
      </c>
      <c r="E34" s="14">
        <f>SUM(E30:E33)</f>
        <v>0</v>
      </c>
    </row>
    <row r="35" spans="1:5" ht="15" customHeight="1" x14ac:dyDescent="0.25">
      <c r="A35" s="82" t="s">
        <v>39</v>
      </c>
      <c r="B35" s="83"/>
      <c r="C35" s="2"/>
      <c r="D35" s="10">
        <f>D34</f>
        <v>152.5</v>
      </c>
      <c r="E35" s="15">
        <f>E34</f>
        <v>0</v>
      </c>
    </row>
    <row r="36" spans="1:5" ht="25.5" x14ac:dyDescent="0.25">
      <c r="A36" s="76" t="s">
        <v>12</v>
      </c>
      <c r="B36" s="77"/>
      <c r="C36" s="2" t="s">
        <v>4</v>
      </c>
      <c r="D36" s="10">
        <f t="shared" ref="D36:E39" si="0">D12+D18+D24+D30</f>
        <v>2636.54</v>
      </c>
      <c r="E36" s="15">
        <f t="shared" si="0"/>
        <v>2636.54</v>
      </c>
    </row>
    <row r="37" spans="1:5" x14ac:dyDescent="0.25">
      <c r="A37" s="78"/>
      <c r="B37" s="79"/>
      <c r="C37" s="2" t="s">
        <v>5</v>
      </c>
      <c r="D37" s="10">
        <f t="shared" si="0"/>
        <v>0</v>
      </c>
      <c r="E37" s="15">
        <f t="shared" si="0"/>
        <v>0</v>
      </c>
    </row>
    <row r="38" spans="1:5" x14ac:dyDescent="0.25">
      <c r="A38" s="78"/>
      <c r="B38" s="79"/>
      <c r="C38" s="2" t="s">
        <v>6</v>
      </c>
      <c r="D38" s="10">
        <f t="shared" si="0"/>
        <v>782.5</v>
      </c>
      <c r="E38" s="10">
        <f t="shared" si="0"/>
        <v>595.65</v>
      </c>
    </row>
    <row r="39" spans="1:5" ht="25.5" x14ac:dyDescent="0.25">
      <c r="A39" s="80"/>
      <c r="B39" s="81"/>
      <c r="C39" s="2" t="s">
        <v>7</v>
      </c>
      <c r="D39" s="10">
        <f t="shared" si="0"/>
        <v>0</v>
      </c>
      <c r="E39" s="15">
        <f t="shared" si="0"/>
        <v>0</v>
      </c>
    </row>
    <row r="40" spans="1:5" x14ac:dyDescent="0.25">
      <c r="A40" s="82" t="s">
        <v>30</v>
      </c>
      <c r="B40" s="83"/>
      <c r="C40" s="2"/>
      <c r="D40" s="10">
        <f>D17+D23+D29+D35</f>
        <v>3419.04</v>
      </c>
      <c r="E40" s="10">
        <f>E17+E23+E29+E35</f>
        <v>3232.1899999999996</v>
      </c>
    </row>
    <row r="43" spans="1:5" ht="15.75" x14ac:dyDescent="0.25">
      <c r="A43" s="6" t="s">
        <v>20</v>
      </c>
    </row>
    <row r="44" spans="1:5" ht="15.75" x14ac:dyDescent="0.25">
      <c r="A44" s="6" t="s">
        <v>85</v>
      </c>
    </row>
    <row r="45" spans="1:5" x14ac:dyDescent="0.25">
      <c r="A45" s="7" t="s">
        <v>21</v>
      </c>
    </row>
    <row r="46" spans="1:5" x14ac:dyDescent="0.25">
      <c r="A46" s="42"/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tabSelected="1" topLeftCell="A4" workbookViewId="0">
      <selection activeCell="I20" sqref="I20"/>
    </sheetView>
  </sheetViews>
  <sheetFormatPr defaultRowHeight="15" x14ac:dyDescent="0.25"/>
  <cols>
    <col min="1" max="1" width="9.140625" style="30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6" width="9.140625" style="30"/>
    <col min="7" max="7" width="9.5703125" style="30" bestFit="1" customWidth="1"/>
    <col min="8" max="16384" width="9.140625" style="30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ht="16.5" customHeight="1" x14ac:dyDescent="0.25">
      <c r="B6" s="99" t="s">
        <v>109</v>
      </c>
      <c r="C6" s="100"/>
      <c r="D6" s="100"/>
      <c r="E6" s="100"/>
    </row>
    <row r="7" spans="1:5" x14ac:dyDescent="0.25">
      <c r="B7" s="74" t="s">
        <v>44</v>
      </c>
      <c r="C7" s="74"/>
      <c r="D7" s="74"/>
      <c r="E7" s="74"/>
    </row>
    <row r="8" spans="1:5" x14ac:dyDescent="0.25">
      <c r="B8" s="31"/>
      <c r="C8" s="31"/>
      <c r="D8" s="31"/>
      <c r="E8" s="3"/>
    </row>
    <row r="9" spans="1:5" x14ac:dyDescent="0.25">
      <c r="E9" s="4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5" ht="38.25" customHeight="1" x14ac:dyDescent="0.25">
      <c r="A12" s="85" t="s">
        <v>18</v>
      </c>
      <c r="B12" s="86" t="s">
        <v>45</v>
      </c>
      <c r="C12" s="32" t="s">
        <v>4</v>
      </c>
      <c r="D12" s="8"/>
      <c r="E12" s="8"/>
    </row>
    <row r="13" spans="1:5" x14ac:dyDescent="0.25">
      <c r="A13" s="85"/>
      <c r="B13" s="87"/>
      <c r="C13" s="32" t="s">
        <v>5</v>
      </c>
      <c r="D13" s="8">
        <v>0</v>
      </c>
      <c r="E13" s="8">
        <v>0</v>
      </c>
    </row>
    <row r="14" spans="1:5" x14ac:dyDescent="0.25">
      <c r="A14" s="85"/>
      <c r="B14" s="87"/>
      <c r="C14" s="32" t="s">
        <v>6</v>
      </c>
      <c r="D14" s="36">
        <v>6928.4</v>
      </c>
      <c r="E14" s="37">
        <v>5791.2</v>
      </c>
    </row>
    <row r="15" spans="1:5" ht="25.5" x14ac:dyDescent="0.25">
      <c r="A15" s="85"/>
      <c r="B15" s="88"/>
      <c r="C15" s="32" t="s">
        <v>7</v>
      </c>
      <c r="D15" s="36">
        <v>0</v>
      </c>
      <c r="E15" s="36">
        <v>0</v>
      </c>
    </row>
    <row r="16" spans="1:5" x14ac:dyDescent="0.25">
      <c r="A16" s="89" t="s">
        <v>10</v>
      </c>
      <c r="B16" s="90"/>
      <c r="C16" s="32"/>
      <c r="D16" s="36">
        <f>SUM(D12:D15)</f>
        <v>6928.4</v>
      </c>
      <c r="E16" s="36">
        <f>SUM(E12:E15)</f>
        <v>5791.2</v>
      </c>
    </row>
    <row r="17" spans="1:5" ht="38.25" customHeight="1" x14ac:dyDescent="0.25">
      <c r="A17" s="85">
        <v>2</v>
      </c>
      <c r="B17" s="86" t="s">
        <v>87</v>
      </c>
      <c r="C17" s="32" t="s">
        <v>4</v>
      </c>
      <c r="D17" s="36">
        <v>11.4</v>
      </c>
      <c r="E17" s="36">
        <v>11.4</v>
      </c>
    </row>
    <row r="18" spans="1:5" x14ac:dyDescent="0.25">
      <c r="A18" s="85"/>
      <c r="B18" s="87"/>
      <c r="C18" s="32" t="s">
        <v>5</v>
      </c>
      <c r="D18" s="36">
        <v>0</v>
      </c>
      <c r="E18" s="36">
        <v>0</v>
      </c>
    </row>
    <row r="19" spans="1:5" x14ac:dyDescent="0.25">
      <c r="A19" s="85"/>
      <c r="B19" s="87"/>
      <c r="C19" s="32" t="s">
        <v>6</v>
      </c>
      <c r="D19" s="36">
        <v>1244.0999999999999</v>
      </c>
      <c r="E19" s="37">
        <v>1204.0999999999999</v>
      </c>
    </row>
    <row r="20" spans="1:5" ht="25.5" x14ac:dyDescent="0.25">
      <c r="A20" s="85"/>
      <c r="B20" s="88"/>
      <c r="C20" s="32" t="s">
        <v>7</v>
      </c>
      <c r="D20" s="36">
        <v>0</v>
      </c>
      <c r="E20" s="36">
        <v>0</v>
      </c>
    </row>
    <row r="21" spans="1:5" x14ac:dyDescent="0.25">
      <c r="A21" s="89" t="s">
        <v>11</v>
      </c>
      <c r="B21" s="90"/>
      <c r="C21" s="32"/>
      <c r="D21" s="36">
        <f>D17+D19</f>
        <v>1255.5</v>
      </c>
      <c r="E21" s="36">
        <f>E17+E19</f>
        <v>1215.5</v>
      </c>
    </row>
    <row r="22" spans="1:5" ht="38.25" hidden="1" customHeight="1" x14ac:dyDescent="0.25">
      <c r="A22" s="85">
        <v>3</v>
      </c>
      <c r="B22" s="86" t="s">
        <v>88</v>
      </c>
      <c r="C22" s="32" t="s">
        <v>4</v>
      </c>
      <c r="D22" s="36">
        <v>0</v>
      </c>
      <c r="E22" s="36">
        <v>0</v>
      </c>
    </row>
    <row r="23" spans="1:5" hidden="1" x14ac:dyDescent="0.25">
      <c r="A23" s="85"/>
      <c r="B23" s="87"/>
      <c r="C23" s="32" t="s">
        <v>5</v>
      </c>
      <c r="D23" s="36">
        <v>0</v>
      </c>
      <c r="E23" s="36">
        <v>0</v>
      </c>
    </row>
    <row r="24" spans="1:5" hidden="1" x14ac:dyDescent="0.25">
      <c r="A24" s="85"/>
      <c r="B24" s="87"/>
      <c r="C24" s="32" t="s">
        <v>6</v>
      </c>
      <c r="D24" s="36">
        <v>0</v>
      </c>
      <c r="E24" s="37">
        <v>0</v>
      </c>
    </row>
    <row r="25" spans="1:5" ht="25.5" hidden="1" x14ac:dyDescent="0.25">
      <c r="A25" s="85"/>
      <c r="B25" s="88"/>
      <c r="C25" s="32" t="s">
        <v>7</v>
      </c>
      <c r="D25" s="36">
        <v>0</v>
      </c>
      <c r="E25" s="36">
        <v>0</v>
      </c>
    </row>
    <row r="26" spans="1:5" hidden="1" x14ac:dyDescent="0.25">
      <c r="A26" s="89" t="s">
        <v>23</v>
      </c>
      <c r="B26" s="90"/>
      <c r="C26" s="32"/>
      <c r="D26" s="45">
        <f>SUM(D22:D25)</f>
        <v>0</v>
      </c>
      <c r="E26" s="36">
        <f>SUM(E22:E25)</f>
        <v>0</v>
      </c>
    </row>
    <row r="27" spans="1:5" ht="38.25" customHeight="1" x14ac:dyDescent="0.25">
      <c r="A27" s="85">
        <v>4</v>
      </c>
      <c r="B27" s="86" t="s">
        <v>89</v>
      </c>
      <c r="C27" s="33" t="s">
        <v>4</v>
      </c>
      <c r="D27" s="36">
        <v>0</v>
      </c>
      <c r="E27" s="8"/>
    </row>
    <row r="28" spans="1:5" x14ac:dyDescent="0.25">
      <c r="A28" s="85"/>
      <c r="B28" s="87"/>
      <c r="C28" s="33" t="s">
        <v>5</v>
      </c>
      <c r="D28" s="8">
        <v>0</v>
      </c>
      <c r="E28" s="8">
        <v>0</v>
      </c>
    </row>
    <row r="29" spans="1:5" x14ac:dyDescent="0.25">
      <c r="A29" s="85"/>
      <c r="B29" s="87"/>
      <c r="C29" s="33" t="s">
        <v>6</v>
      </c>
      <c r="D29" s="8">
        <v>17.02</v>
      </c>
      <c r="E29" s="9">
        <v>17.015000000000001</v>
      </c>
    </row>
    <row r="30" spans="1:5" ht="25.5" x14ac:dyDescent="0.25">
      <c r="A30" s="85"/>
      <c r="B30" s="88"/>
      <c r="C30" s="33" t="s">
        <v>7</v>
      </c>
      <c r="D30" s="8">
        <v>0</v>
      </c>
      <c r="E30" s="8">
        <v>0</v>
      </c>
    </row>
    <row r="31" spans="1:5" x14ac:dyDescent="0.25">
      <c r="A31" s="89" t="s">
        <v>23</v>
      </c>
      <c r="B31" s="90"/>
      <c r="C31" s="33"/>
      <c r="D31" s="8">
        <f>SUM(D27:D30)</f>
        <v>17.02</v>
      </c>
      <c r="E31" s="8">
        <f>SUM(E27:E30)</f>
        <v>17.015000000000001</v>
      </c>
    </row>
    <row r="32" spans="1:5" ht="25.5" customHeight="1" x14ac:dyDescent="0.25">
      <c r="A32" s="76" t="s">
        <v>12</v>
      </c>
      <c r="B32" s="77"/>
      <c r="C32" s="2" t="s">
        <v>4</v>
      </c>
      <c r="D32" s="10">
        <f>D12+D17+D22+D27</f>
        <v>11.4</v>
      </c>
      <c r="E32" s="10">
        <f>E12+E17+E22+E27</f>
        <v>11.4</v>
      </c>
    </row>
    <row r="33" spans="1:7" x14ac:dyDescent="0.25">
      <c r="A33" s="78"/>
      <c r="B33" s="79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78"/>
      <c r="B34" s="79"/>
      <c r="C34" s="2" t="s">
        <v>6</v>
      </c>
      <c r="D34" s="10">
        <f>D14+D19+D24+D29</f>
        <v>8189.52</v>
      </c>
      <c r="E34" s="10">
        <f>E14+E19+E24+E29</f>
        <v>7012.3149999999996</v>
      </c>
    </row>
    <row r="35" spans="1:7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82" t="s">
        <v>30</v>
      </c>
      <c r="B36" s="83"/>
      <c r="C36" s="2"/>
      <c r="D36" s="10">
        <f>D32+D33+D34+D35</f>
        <v>8200.92</v>
      </c>
      <c r="E36" s="10">
        <f>E32+E33+E34+E35</f>
        <v>7023.7149999999992</v>
      </c>
    </row>
    <row r="37" spans="1:7" x14ac:dyDescent="0.25">
      <c r="G37" s="46"/>
    </row>
    <row r="38" spans="1:7" x14ac:dyDescent="0.25">
      <c r="D38" s="46"/>
      <c r="E38" s="46"/>
    </row>
    <row r="39" spans="1:7" ht="15.75" x14ac:dyDescent="0.25">
      <c r="A39" s="6" t="s">
        <v>20</v>
      </c>
    </row>
    <row r="40" spans="1:7" ht="15.75" x14ac:dyDescent="0.25">
      <c r="A40" s="6" t="s">
        <v>92</v>
      </c>
    </row>
    <row r="41" spans="1:7" x14ac:dyDescent="0.25">
      <c r="A41" s="7"/>
    </row>
    <row r="42" spans="1:7" x14ac:dyDescent="0.25">
      <c r="B42" s="41"/>
    </row>
  </sheetData>
  <mergeCells count="19"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  <mergeCell ref="B3:E3"/>
    <mergeCell ref="B4:E4"/>
    <mergeCell ref="B5:E5"/>
    <mergeCell ref="B6:E6"/>
    <mergeCell ref="B7:E7"/>
    <mergeCell ref="A12:A15"/>
    <mergeCell ref="B12:B15"/>
    <mergeCell ref="A17:A20"/>
    <mergeCell ref="B17:B20"/>
    <mergeCell ref="A21:B21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E30" sqref="E30"/>
    </sheetView>
  </sheetViews>
  <sheetFormatPr defaultRowHeight="15" x14ac:dyDescent="0.25"/>
  <cols>
    <col min="1" max="1" width="10.140625" style="30" bestFit="1" customWidth="1"/>
    <col min="2" max="2" width="53.85546875" style="30" customWidth="1"/>
    <col min="3" max="3" width="20.140625" style="30" customWidth="1"/>
    <col min="4" max="4" width="17.5703125" style="30" customWidth="1"/>
    <col min="5" max="5" width="20.140625" style="4" customWidth="1"/>
    <col min="6" max="16384" width="9.140625" style="30"/>
  </cols>
  <sheetData>
    <row r="3" spans="1:9" x14ac:dyDescent="0.25">
      <c r="B3" s="75" t="s">
        <v>16</v>
      </c>
      <c r="C3" s="75"/>
      <c r="D3" s="75"/>
      <c r="E3" s="75"/>
    </row>
    <row r="4" spans="1:9" x14ac:dyDescent="0.25">
      <c r="B4" s="74" t="s">
        <v>17</v>
      </c>
      <c r="C4" s="74"/>
      <c r="D4" s="74"/>
      <c r="E4" s="74"/>
    </row>
    <row r="5" spans="1:9" x14ac:dyDescent="0.25">
      <c r="B5" s="74" t="s">
        <v>122</v>
      </c>
      <c r="C5" s="74"/>
      <c r="D5" s="74"/>
      <c r="E5" s="74"/>
    </row>
    <row r="6" spans="1:9" ht="28.5" customHeight="1" x14ac:dyDescent="0.25">
      <c r="B6" s="101" t="s">
        <v>106</v>
      </c>
      <c r="C6" s="101"/>
      <c r="D6" s="101"/>
      <c r="E6" s="101"/>
    </row>
    <row r="7" spans="1:9" x14ac:dyDescent="0.25">
      <c r="B7" s="74" t="s">
        <v>118</v>
      </c>
      <c r="C7" s="74"/>
      <c r="D7" s="74"/>
      <c r="E7" s="74"/>
    </row>
    <row r="8" spans="1:9" x14ac:dyDescent="0.25">
      <c r="B8" s="31"/>
      <c r="C8" s="31"/>
      <c r="D8" s="31"/>
      <c r="E8" s="3"/>
    </row>
    <row r="9" spans="1:9" x14ac:dyDescent="0.25">
      <c r="E9" s="4" t="s">
        <v>15</v>
      </c>
    </row>
    <row r="10" spans="1:9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9" x14ac:dyDescent="0.25">
      <c r="A11" s="32">
        <v>1</v>
      </c>
      <c r="B11" s="32">
        <v>2</v>
      </c>
      <c r="C11" s="32">
        <v>3</v>
      </c>
      <c r="D11" s="32">
        <v>4</v>
      </c>
      <c r="E11" s="5">
        <v>5</v>
      </c>
    </row>
    <row r="12" spans="1:9" ht="38.25" customHeight="1" x14ac:dyDescent="0.25">
      <c r="A12" s="85" t="s">
        <v>18</v>
      </c>
      <c r="B12" s="85" t="s">
        <v>48</v>
      </c>
      <c r="C12" s="32" t="s">
        <v>4</v>
      </c>
      <c r="D12" s="8">
        <v>0</v>
      </c>
      <c r="E12" s="8">
        <v>0</v>
      </c>
    </row>
    <row r="13" spans="1:9" x14ac:dyDescent="0.25">
      <c r="A13" s="85"/>
      <c r="B13" s="85"/>
      <c r="C13" s="32" t="s">
        <v>5</v>
      </c>
      <c r="D13" s="8">
        <v>0</v>
      </c>
      <c r="E13" s="8">
        <v>0</v>
      </c>
    </row>
    <row r="14" spans="1:9" x14ac:dyDescent="0.25">
      <c r="A14" s="85"/>
      <c r="B14" s="85"/>
      <c r="C14" s="32" t="s">
        <v>6</v>
      </c>
      <c r="D14" s="8">
        <v>1</v>
      </c>
      <c r="E14" s="9">
        <v>1</v>
      </c>
    </row>
    <row r="15" spans="1:9" ht="25.5" x14ac:dyDescent="0.25">
      <c r="A15" s="85"/>
      <c r="B15" s="85"/>
      <c r="C15" s="32" t="s">
        <v>7</v>
      </c>
      <c r="D15" s="8">
        <v>0</v>
      </c>
      <c r="E15" s="8">
        <v>0</v>
      </c>
    </row>
    <row r="16" spans="1:9" x14ac:dyDescent="0.25">
      <c r="A16" s="85" t="s">
        <v>10</v>
      </c>
      <c r="B16" s="85"/>
      <c r="C16" s="32"/>
      <c r="D16" s="8">
        <f>SUM(D12:D15)</f>
        <v>1</v>
      </c>
      <c r="E16" s="8">
        <f>E14</f>
        <v>1</v>
      </c>
      <c r="I16" s="30" t="s">
        <v>46</v>
      </c>
    </row>
    <row r="17" spans="1:5" ht="15" customHeight="1" x14ac:dyDescent="0.25">
      <c r="A17" s="102" t="s">
        <v>36</v>
      </c>
      <c r="B17" s="102"/>
      <c r="C17" s="32"/>
      <c r="D17" s="8">
        <f>D16</f>
        <v>1</v>
      </c>
      <c r="E17" s="8">
        <f>E16</f>
        <v>1</v>
      </c>
    </row>
    <row r="18" spans="1:5" ht="25.5" x14ac:dyDescent="0.25">
      <c r="A18" s="85" t="s">
        <v>19</v>
      </c>
      <c r="B18" s="85" t="s">
        <v>49</v>
      </c>
      <c r="C18" s="32" t="s">
        <v>4</v>
      </c>
      <c r="D18" s="8">
        <v>0</v>
      </c>
      <c r="E18" s="8">
        <v>0</v>
      </c>
    </row>
    <row r="19" spans="1:5" x14ac:dyDescent="0.25">
      <c r="A19" s="85"/>
      <c r="B19" s="85"/>
      <c r="C19" s="32" t="s">
        <v>5</v>
      </c>
      <c r="D19" s="8">
        <v>0</v>
      </c>
      <c r="E19" s="8">
        <v>0</v>
      </c>
    </row>
    <row r="20" spans="1:5" x14ac:dyDescent="0.25">
      <c r="A20" s="85"/>
      <c r="B20" s="85"/>
      <c r="C20" s="32" t="s">
        <v>6</v>
      </c>
      <c r="D20" s="8">
        <v>1</v>
      </c>
      <c r="E20" s="9">
        <v>1</v>
      </c>
    </row>
    <row r="21" spans="1:5" ht="25.5" x14ac:dyDescent="0.25">
      <c r="A21" s="85"/>
      <c r="B21" s="85"/>
      <c r="C21" s="32" t="s">
        <v>7</v>
      </c>
      <c r="D21" s="8">
        <v>0</v>
      </c>
      <c r="E21" s="8">
        <v>0</v>
      </c>
    </row>
    <row r="22" spans="1:5" x14ac:dyDescent="0.25">
      <c r="A22" s="85" t="s">
        <v>11</v>
      </c>
      <c r="B22" s="85"/>
      <c r="C22" s="32"/>
      <c r="D22" s="8">
        <f>SUM(D18:D21)</f>
        <v>1</v>
      </c>
      <c r="E22" s="8">
        <f>SUM(E18:E21)</f>
        <v>1</v>
      </c>
    </row>
    <row r="23" spans="1:5" x14ac:dyDescent="0.25">
      <c r="A23" s="102" t="s">
        <v>37</v>
      </c>
      <c r="B23" s="102"/>
      <c r="C23" s="32"/>
      <c r="D23" s="8">
        <f>D22</f>
        <v>1</v>
      </c>
      <c r="E23" s="8">
        <f>E22</f>
        <v>1</v>
      </c>
    </row>
    <row r="24" spans="1:5" ht="25.5" x14ac:dyDescent="0.25">
      <c r="A24" s="102" t="s">
        <v>12</v>
      </c>
      <c r="B24" s="102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2"/>
      <c r="B25" s="102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2"/>
      <c r="B26" s="102"/>
      <c r="C26" s="2" t="s">
        <v>6</v>
      </c>
      <c r="D26" s="10">
        <f>D14+D20</f>
        <v>2</v>
      </c>
      <c r="E26" s="10">
        <f>E14+E20</f>
        <v>2</v>
      </c>
    </row>
    <row r="27" spans="1:5" ht="25.5" x14ac:dyDescent="0.25">
      <c r="A27" s="102"/>
      <c r="B27" s="102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2" t="s">
        <v>30</v>
      </c>
      <c r="B28" s="102"/>
      <c r="C28" s="2"/>
      <c r="D28" s="10">
        <f>D17+D23</f>
        <v>2</v>
      </c>
      <c r="E28" s="10">
        <f>E16+E22</f>
        <v>2</v>
      </c>
    </row>
    <row r="31" spans="1:5" ht="15.75" x14ac:dyDescent="0.25">
      <c r="A31" s="6" t="s">
        <v>20</v>
      </c>
    </row>
    <row r="32" spans="1:5" ht="15.75" x14ac:dyDescent="0.25">
      <c r="A32" s="6" t="s">
        <v>120</v>
      </c>
    </row>
    <row r="33" spans="1:1" x14ac:dyDescent="0.25">
      <c r="A33" s="7" t="s">
        <v>79</v>
      </c>
    </row>
    <row r="34" spans="1:1" x14ac:dyDescent="0.25">
      <c r="A34" s="24"/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workbookViewId="0">
      <selection activeCell="E23" sqref="E23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122</v>
      </c>
      <c r="C5" s="74"/>
      <c r="D5" s="74"/>
      <c r="E5" s="74"/>
    </row>
    <row r="6" spans="1:5" ht="28.5" customHeight="1" x14ac:dyDescent="0.25">
      <c r="B6" s="113" t="s">
        <v>105</v>
      </c>
      <c r="C6" s="113"/>
      <c r="D6" s="113"/>
      <c r="E6" s="113"/>
    </row>
    <row r="7" spans="1:5" x14ac:dyDescent="0.25">
      <c r="B7" s="74" t="s">
        <v>47</v>
      </c>
      <c r="C7" s="74"/>
      <c r="D7" s="74"/>
      <c r="E7" s="74"/>
    </row>
    <row r="8" spans="1:5" x14ac:dyDescent="0.25">
      <c r="B8" s="16"/>
      <c r="C8" s="16"/>
      <c r="D8" s="16"/>
      <c r="E8" s="3"/>
    </row>
    <row r="9" spans="1:5" x14ac:dyDescent="0.25">
      <c r="E9" s="4" t="s">
        <v>15</v>
      </c>
    </row>
    <row r="10" spans="1:5" ht="42.75" customHeight="1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5">
        <v>5</v>
      </c>
    </row>
    <row r="12" spans="1:5" x14ac:dyDescent="0.25">
      <c r="A12" s="114" t="s">
        <v>53</v>
      </c>
      <c r="B12" s="115"/>
      <c r="C12" s="115"/>
      <c r="D12" s="115"/>
      <c r="E12" s="116"/>
    </row>
    <row r="13" spans="1:5" ht="25.5" x14ac:dyDescent="0.25">
      <c r="A13" s="85" t="s">
        <v>56</v>
      </c>
      <c r="B13" s="86" t="s">
        <v>50</v>
      </c>
      <c r="C13" s="17" t="s">
        <v>4</v>
      </c>
      <c r="D13" s="8">
        <v>25</v>
      </c>
      <c r="E13" s="8">
        <v>25</v>
      </c>
    </row>
    <row r="14" spans="1:5" x14ac:dyDescent="0.25">
      <c r="A14" s="85"/>
      <c r="B14" s="87"/>
      <c r="C14" s="17" t="s">
        <v>5</v>
      </c>
      <c r="D14" s="8">
        <v>0</v>
      </c>
      <c r="E14" s="8">
        <v>0</v>
      </c>
    </row>
    <row r="15" spans="1:5" x14ac:dyDescent="0.25">
      <c r="A15" s="85"/>
      <c r="B15" s="87"/>
      <c r="C15" s="17" t="s">
        <v>6</v>
      </c>
      <c r="D15" s="8">
        <v>6.25</v>
      </c>
      <c r="E15" s="9">
        <v>6.25</v>
      </c>
    </row>
    <row r="16" spans="1:5" ht="25.5" x14ac:dyDescent="0.25">
      <c r="A16" s="85"/>
      <c r="B16" s="88"/>
      <c r="C16" s="17" t="s">
        <v>7</v>
      </c>
      <c r="D16" s="8">
        <v>0</v>
      </c>
      <c r="E16" s="8">
        <v>0</v>
      </c>
    </row>
    <row r="17" spans="1:5" x14ac:dyDescent="0.25">
      <c r="A17" s="89" t="s">
        <v>10</v>
      </c>
      <c r="B17" s="90"/>
      <c r="C17" s="17"/>
      <c r="D17" s="18">
        <f>SUM(D13:D16)</f>
        <v>31.25</v>
      </c>
      <c r="E17" s="18">
        <f>SUM(E13:E16)</f>
        <v>31.25</v>
      </c>
    </row>
    <row r="18" spans="1:5" ht="25.5" x14ac:dyDescent="0.25">
      <c r="A18" s="85" t="s">
        <v>57</v>
      </c>
      <c r="B18" s="86" t="s">
        <v>51</v>
      </c>
      <c r="C18" s="17" t="s">
        <v>4</v>
      </c>
      <c r="D18" s="8">
        <v>0</v>
      </c>
      <c r="E18" s="8">
        <v>0</v>
      </c>
    </row>
    <row r="19" spans="1:5" x14ac:dyDescent="0.25">
      <c r="A19" s="85"/>
      <c r="B19" s="87"/>
      <c r="C19" s="17" t="s">
        <v>5</v>
      </c>
      <c r="D19" s="8">
        <v>0</v>
      </c>
      <c r="E19" s="8">
        <v>0</v>
      </c>
    </row>
    <row r="20" spans="1:5" x14ac:dyDescent="0.25">
      <c r="A20" s="85"/>
      <c r="B20" s="87"/>
      <c r="C20" s="17" t="s">
        <v>6</v>
      </c>
      <c r="D20" s="8">
        <v>0</v>
      </c>
      <c r="E20" s="9">
        <v>0</v>
      </c>
    </row>
    <row r="21" spans="1:5" ht="25.5" x14ac:dyDescent="0.25">
      <c r="A21" s="85"/>
      <c r="B21" s="88"/>
      <c r="C21" s="17" t="s">
        <v>7</v>
      </c>
      <c r="D21" s="8">
        <v>0</v>
      </c>
      <c r="E21" s="8">
        <v>0</v>
      </c>
    </row>
    <row r="22" spans="1:5" x14ac:dyDescent="0.25">
      <c r="A22" s="89" t="s">
        <v>11</v>
      </c>
      <c r="B22" s="90"/>
      <c r="C22" s="17"/>
      <c r="D22" s="8">
        <f>SUM(D18:D21)</f>
        <v>0</v>
      </c>
      <c r="E22" s="8">
        <v>0</v>
      </c>
    </row>
    <row r="23" spans="1:5" ht="25.5" x14ac:dyDescent="0.25">
      <c r="A23" s="85" t="s">
        <v>58</v>
      </c>
      <c r="B23" s="86" t="s">
        <v>52</v>
      </c>
      <c r="C23" s="17" t="s">
        <v>4</v>
      </c>
      <c r="D23" s="8">
        <v>27</v>
      </c>
      <c r="E23" s="8">
        <v>27</v>
      </c>
    </row>
    <row r="24" spans="1:5" x14ac:dyDescent="0.25">
      <c r="A24" s="85"/>
      <c r="B24" s="87"/>
      <c r="C24" s="17" t="s">
        <v>5</v>
      </c>
      <c r="D24" s="8">
        <v>0</v>
      </c>
      <c r="E24" s="8">
        <v>0</v>
      </c>
    </row>
    <row r="25" spans="1:5" x14ac:dyDescent="0.25">
      <c r="A25" s="85"/>
      <c r="B25" s="87"/>
      <c r="C25" s="17" t="s">
        <v>6</v>
      </c>
      <c r="D25" s="8">
        <v>0</v>
      </c>
      <c r="E25" s="9">
        <v>0</v>
      </c>
    </row>
    <row r="26" spans="1:5" ht="25.5" x14ac:dyDescent="0.25">
      <c r="A26" s="85"/>
      <c r="B26" s="88"/>
      <c r="C26" s="17" t="s">
        <v>7</v>
      </c>
      <c r="D26" s="8">
        <v>0</v>
      </c>
      <c r="E26" s="8">
        <v>0</v>
      </c>
    </row>
    <row r="27" spans="1:5" ht="15" customHeight="1" x14ac:dyDescent="0.25">
      <c r="A27" s="89" t="s">
        <v>23</v>
      </c>
      <c r="B27" s="90"/>
      <c r="C27" s="17"/>
      <c r="D27" s="8">
        <f>SUM(D23:D26)</f>
        <v>27</v>
      </c>
      <c r="E27" s="8">
        <f>SUM(E23:E26)</f>
        <v>27</v>
      </c>
    </row>
    <row r="28" spans="1:5" ht="25.5" customHeight="1" x14ac:dyDescent="0.25">
      <c r="A28" s="103" t="s">
        <v>59</v>
      </c>
      <c r="B28" s="109"/>
      <c r="C28" s="19" t="s">
        <v>4</v>
      </c>
      <c r="D28" s="43">
        <f>D13+D18+D23</f>
        <v>52</v>
      </c>
      <c r="E28" s="20">
        <f>E13+E18+E23</f>
        <v>52</v>
      </c>
    </row>
    <row r="29" spans="1:5" x14ac:dyDescent="0.25">
      <c r="A29" s="105"/>
      <c r="B29" s="110"/>
      <c r="C29" s="19" t="s">
        <v>5</v>
      </c>
      <c r="D29" s="43">
        <f t="shared" ref="D29:E31" si="0">D14+D19+D24</f>
        <v>0</v>
      </c>
      <c r="E29" s="20">
        <f t="shared" si="0"/>
        <v>0</v>
      </c>
    </row>
    <row r="30" spans="1:5" x14ac:dyDescent="0.25">
      <c r="A30" s="105"/>
      <c r="B30" s="110"/>
      <c r="C30" s="19" t="s">
        <v>6</v>
      </c>
      <c r="D30" s="43">
        <f t="shared" si="0"/>
        <v>6.25</v>
      </c>
      <c r="E30" s="20">
        <f t="shared" si="0"/>
        <v>6.25</v>
      </c>
    </row>
    <row r="31" spans="1:5" ht="25.5" x14ac:dyDescent="0.25">
      <c r="A31" s="105"/>
      <c r="B31" s="110"/>
      <c r="C31" s="19" t="s">
        <v>7</v>
      </c>
      <c r="D31" s="43">
        <f t="shared" si="0"/>
        <v>0</v>
      </c>
      <c r="E31" s="20">
        <f t="shared" si="0"/>
        <v>0</v>
      </c>
    </row>
    <row r="32" spans="1:5" x14ac:dyDescent="0.25">
      <c r="A32" s="107"/>
      <c r="B32" s="111"/>
      <c r="C32" s="19" t="s">
        <v>66</v>
      </c>
      <c r="D32" s="43">
        <f>SUM(D28:D31)</f>
        <v>58.25</v>
      </c>
      <c r="E32" s="20">
        <f>SUM(E28:E31)</f>
        <v>58.25</v>
      </c>
    </row>
    <row r="33" spans="1:5" ht="15" customHeight="1" x14ac:dyDescent="0.25">
      <c r="A33" s="114" t="s">
        <v>54</v>
      </c>
      <c r="B33" s="115"/>
      <c r="C33" s="115"/>
      <c r="D33" s="115"/>
      <c r="E33" s="116"/>
    </row>
    <row r="34" spans="1:5" ht="25.5" x14ac:dyDescent="0.25">
      <c r="A34" s="85" t="s">
        <v>61</v>
      </c>
      <c r="B34" s="86" t="s">
        <v>55</v>
      </c>
      <c r="C34" s="17" t="s">
        <v>4</v>
      </c>
      <c r="D34" s="8">
        <v>0</v>
      </c>
      <c r="E34" s="8">
        <v>0</v>
      </c>
    </row>
    <row r="35" spans="1:5" x14ac:dyDescent="0.25">
      <c r="A35" s="85"/>
      <c r="B35" s="87"/>
      <c r="C35" s="17" t="s">
        <v>5</v>
      </c>
      <c r="D35" s="8">
        <v>0</v>
      </c>
      <c r="E35" s="8">
        <v>0</v>
      </c>
    </row>
    <row r="36" spans="1:5" x14ac:dyDescent="0.25">
      <c r="A36" s="85"/>
      <c r="B36" s="87"/>
      <c r="C36" s="17" t="s">
        <v>6</v>
      </c>
      <c r="D36" s="8">
        <v>2</v>
      </c>
      <c r="E36" s="9">
        <v>2</v>
      </c>
    </row>
    <row r="37" spans="1:5" ht="25.5" x14ac:dyDescent="0.25">
      <c r="A37" s="85"/>
      <c r="B37" s="88"/>
      <c r="C37" s="17" t="s">
        <v>7</v>
      </c>
      <c r="D37" s="8">
        <v>0</v>
      </c>
      <c r="E37" s="8">
        <v>0</v>
      </c>
    </row>
    <row r="38" spans="1:5" x14ac:dyDescent="0.25">
      <c r="A38" s="89" t="s">
        <v>10</v>
      </c>
      <c r="B38" s="90"/>
      <c r="C38" s="17"/>
      <c r="D38" s="8">
        <f>SUM(D34:D37)</f>
        <v>2</v>
      </c>
      <c r="E38" s="8">
        <f>SUM(E34:E37)</f>
        <v>2</v>
      </c>
    </row>
    <row r="39" spans="1:5" ht="25.5" customHeight="1" x14ac:dyDescent="0.25">
      <c r="A39" s="103" t="s">
        <v>60</v>
      </c>
      <c r="B39" s="109"/>
      <c r="C39" s="19" t="s">
        <v>4</v>
      </c>
      <c r="D39" s="20">
        <f>D34</f>
        <v>0</v>
      </c>
      <c r="E39" s="20">
        <f>E34</f>
        <v>0</v>
      </c>
    </row>
    <row r="40" spans="1:5" x14ac:dyDescent="0.25">
      <c r="A40" s="105"/>
      <c r="B40" s="110"/>
      <c r="C40" s="19" t="s">
        <v>5</v>
      </c>
      <c r="D40" s="20">
        <f t="shared" ref="D40:E42" si="1">D35</f>
        <v>0</v>
      </c>
      <c r="E40" s="20">
        <f t="shared" si="1"/>
        <v>0</v>
      </c>
    </row>
    <row r="41" spans="1:5" x14ac:dyDescent="0.25">
      <c r="A41" s="105"/>
      <c r="B41" s="110"/>
      <c r="C41" s="19" t="s">
        <v>6</v>
      </c>
      <c r="D41" s="20">
        <f t="shared" si="1"/>
        <v>2</v>
      </c>
      <c r="E41" s="20">
        <f t="shared" si="1"/>
        <v>2</v>
      </c>
    </row>
    <row r="42" spans="1:5" ht="25.5" x14ac:dyDescent="0.25">
      <c r="A42" s="105"/>
      <c r="B42" s="110"/>
      <c r="C42" s="19" t="s">
        <v>7</v>
      </c>
      <c r="D42" s="20">
        <f t="shared" si="1"/>
        <v>0</v>
      </c>
      <c r="E42" s="20">
        <f t="shared" si="1"/>
        <v>0</v>
      </c>
    </row>
    <row r="43" spans="1:5" x14ac:dyDescent="0.25">
      <c r="A43" s="107"/>
      <c r="B43" s="111"/>
      <c r="C43" s="19" t="s">
        <v>66</v>
      </c>
      <c r="D43" s="20">
        <f>SUM(D39:D42)</f>
        <v>2</v>
      </c>
      <c r="E43" s="20">
        <f>SUM(E39:E42)</f>
        <v>2</v>
      </c>
    </row>
    <row r="44" spans="1:5" ht="15" customHeight="1" x14ac:dyDescent="0.25">
      <c r="A44" s="82" t="s">
        <v>62</v>
      </c>
      <c r="B44" s="112"/>
      <c r="C44" s="112"/>
      <c r="D44" s="112"/>
      <c r="E44" s="83"/>
    </row>
    <row r="45" spans="1:5" ht="25.5" x14ac:dyDescent="0.25">
      <c r="A45" s="85" t="s">
        <v>64</v>
      </c>
      <c r="B45" s="86" t="s">
        <v>67</v>
      </c>
      <c r="C45" s="17" t="s">
        <v>4</v>
      </c>
      <c r="D45" s="8">
        <v>0</v>
      </c>
      <c r="E45" s="8">
        <v>0</v>
      </c>
    </row>
    <row r="46" spans="1:5" x14ac:dyDescent="0.25">
      <c r="A46" s="85"/>
      <c r="B46" s="87"/>
      <c r="C46" s="17" t="s">
        <v>5</v>
      </c>
      <c r="D46" s="8">
        <v>0</v>
      </c>
      <c r="E46" s="8">
        <v>0</v>
      </c>
    </row>
    <row r="47" spans="1:5" x14ac:dyDescent="0.25">
      <c r="A47" s="85"/>
      <c r="B47" s="87"/>
      <c r="C47" s="17" t="s">
        <v>6</v>
      </c>
      <c r="D47" s="8">
        <v>0</v>
      </c>
      <c r="E47" s="9"/>
    </row>
    <row r="48" spans="1:5" ht="25.5" x14ac:dyDescent="0.25">
      <c r="A48" s="85"/>
      <c r="B48" s="88"/>
      <c r="C48" s="17" t="s">
        <v>7</v>
      </c>
      <c r="D48" s="8">
        <v>0</v>
      </c>
      <c r="E48" s="8">
        <v>0</v>
      </c>
    </row>
    <row r="49" spans="1:5" x14ac:dyDescent="0.25">
      <c r="A49" s="89" t="s">
        <v>10</v>
      </c>
      <c r="B49" s="90"/>
      <c r="C49" s="17"/>
      <c r="D49" s="8">
        <f>SUM(D45:D48)</f>
        <v>0</v>
      </c>
      <c r="E49" s="8"/>
    </row>
    <row r="50" spans="1:5" ht="25.5" customHeight="1" x14ac:dyDescent="0.25">
      <c r="A50" s="103" t="s">
        <v>63</v>
      </c>
      <c r="B50" s="104"/>
      <c r="C50" s="19" t="s">
        <v>4</v>
      </c>
      <c r="D50" s="20">
        <f>D45</f>
        <v>0</v>
      </c>
      <c r="E50" s="20">
        <f>E46</f>
        <v>0</v>
      </c>
    </row>
    <row r="51" spans="1:5" x14ac:dyDescent="0.25">
      <c r="A51" s="105"/>
      <c r="B51" s="106"/>
      <c r="C51" s="19" t="s">
        <v>5</v>
      </c>
      <c r="D51" s="20">
        <f t="shared" ref="D51:D53" si="2">D46</f>
        <v>0</v>
      </c>
      <c r="E51" s="20">
        <f>E46</f>
        <v>0</v>
      </c>
    </row>
    <row r="52" spans="1:5" x14ac:dyDescent="0.25">
      <c r="A52" s="105"/>
      <c r="B52" s="106"/>
      <c r="C52" s="19" t="s">
        <v>6</v>
      </c>
      <c r="D52" s="20">
        <f t="shared" si="2"/>
        <v>0</v>
      </c>
      <c r="E52" s="20">
        <f>E47</f>
        <v>0</v>
      </c>
    </row>
    <row r="53" spans="1:5" ht="25.5" x14ac:dyDescent="0.25">
      <c r="A53" s="105"/>
      <c r="B53" s="106"/>
      <c r="C53" s="19" t="s">
        <v>7</v>
      </c>
      <c r="D53" s="20">
        <f t="shared" si="2"/>
        <v>0</v>
      </c>
      <c r="E53" s="20">
        <v>0</v>
      </c>
    </row>
    <row r="54" spans="1:5" x14ac:dyDescent="0.25">
      <c r="A54" s="107"/>
      <c r="B54" s="108"/>
      <c r="C54" s="19" t="s">
        <v>66</v>
      </c>
      <c r="D54" s="20">
        <f>SUM(D50:D53)</f>
        <v>0</v>
      </c>
      <c r="E54" s="20">
        <f>SUM(E50:E53)</f>
        <v>0</v>
      </c>
    </row>
    <row r="55" spans="1:5" ht="25.5" customHeight="1" x14ac:dyDescent="0.25">
      <c r="A55" s="76" t="s">
        <v>65</v>
      </c>
      <c r="B55" s="77"/>
      <c r="C55" s="2" t="s">
        <v>4</v>
      </c>
      <c r="D55" s="10">
        <f t="shared" ref="D55:E58" si="3">D28+D39+D50</f>
        <v>52</v>
      </c>
      <c r="E55" s="10">
        <f t="shared" si="3"/>
        <v>52</v>
      </c>
    </row>
    <row r="56" spans="1:5" x14ac:dyDescent="0.25">
      <c r="A56" s="78"/>
      <c r="B56" s="79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78"/>
      <c r="B57" s="79"/>
      <c r="C57" s="2" t="s">
        <v>6</v>
      </c>
      <c r="D57" s="10">
        <f t="shared" si="3"/>
        <v>8.25</v>
      </c>
      <c r="E57" s="10">
        <f t="shared" si="3"/>
        <v>8.25</v>
      </c>
    </row>
    <row r="58" spans="1:5" ht="25.5" x14ac:dyDescent="0.25">
      <c r="A58" s="78"/>
      <c r="B58" s="79"/>
      <c r="C58" s="2" t="s">
        <v>7</v>
      </c>
      <c r="D58" s="10">
        <f t="shared" si="3"/>
        <v>0</v>
      </c>
      <c r="E58" s="10">
        <v>0</v>
      </c>
    </row>
    <row r="59" spans="1:5" ht="15" customHeight="1" x14ac:dyDescent="0.25">
      <c r="A59" s="80"/>
      <c r="B59" s="81"/>
      <c r="C59" s="2" t="s">
        <v>66</v>
      </c>
      <c r="D59" s="10">
        <f>SUM(D55:D58)</f>
        <v>60.25</v>
      </c>
      <c r="E59" s="10">
        <f>SUM(E55:E58)</f>
        <v>60.25</v>
      </c>
    </row>
    <row r="62" spans="1:5" ht="15.75" x14ac:dyDescent="0.25">
      <c r="A62" s="6" t="s">
        <v>20</v>
      </c>
    </row>
    <row r="63" spans="1:5" ht="15.75" x14ac:dyDescent="0.25">
      <c r="A63" s="6" t="s">
        <v>91</v>
      </c>
    </row>
    <row r="64" spans="1:5" x14ac:dyDescent="0.25">
      <c r="A64" s="7"/>
    </row>
    <row r="65" spans="1:2" x14ac:dyDescent="0.25">
      <c r="A65" s="7"/>
    </row>
    <row r="66" spans="1:2" x14ac:dyDescent="0.25">
      <c r="B66" s="34"/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D28" sqref="D28"/>
    </sheetView>
  </sheetViews>
  <sheetFormatPr defaultRowHeight="15" x14ac:dyDescent="0.25"/>
  <cols>
    <col min="1" max="1" width="10.140625" style="30" bestFit="1" customWidth="1"/>
    <col min="2" max="2" width="54" style="30" customWidth="1"/>
    <col min="3" max="3" width="17.7109375" style="30" customWidth="1"/>
    <col min="4" max="4" width="17.42578125" style="30" customWidth="1"/>
    <col min="5" max="5" width="18.140625" style="30" customWidth="1"/>
    <col min="6" max="16384" width="9.140625" style="30"/>
  </cols>
  <sheetData>
    <row r="1" spans="1:5" x14ac:dyDescent="0.25">
      <c r="B1" s="75" t="s">
        <v>16</v>
      </c>
      <c r="C1" s="75"/>
      <c r="D1" s="75"/>
      <c r="E1" s="75"/>
    </row>
    <row r="2" spans="1:5" x14ac:dyDescent="0.25">
      <c r="B2" s="74" t="s">
        <v>17</v>
      </c>
      <c r="C2" s="74"/>
      <c r="D2" s="74"/>
      <c r="E2" s="74"/>
    </row>
    <row r="3" spans="1:5" x14ac:dyDescent="0.25">
      <c r="B3" s="74" t="s">
        <v>122</v>
      </c>
      <c r="C3" s="74"/>
      <c r="D3" s="74"/>
      <c r="E3" s="74"/>
    </row>
    <row r="4" spans="1:5" ht="27.75" customHeight="1" x14ac:dyDescent="0.25">
      <c r="A4" s="101" t="s">
        <v>102</v>
      </c>
      <c r="B4" s="101"/>
      <c r="C4" s="101"/>
      <c r="D4" s="101"/>
      <c r="E4" s="101"/>
    </row>
    <row r="5" spans="1:5" x14ac:dyDescent="0.25">
      <c r="B5" s="74" t="s">
        <v>118</v>
      </c>
      <c r="C5" s="74"/>
      <c r="D5" s="74"/>
      <c r="E5" s="74"/>
    </row>
    <row r="6" spans="1:5" x14ac:dyDescent="0.25">
      <c r="E6" s="4" t="s">
        <v>15</v>
      </c>
    </row>
    <row r="7" spans="1:5" ht="45.75" customHeight="1" x14ac:dyDescent="0.25">
      <c r="A7" s="64" t="s">
        <v>0</v>
      </c>
      <c r="B7" s="64" t="s">
        <v>1</v>
      </c>
      <c r="C7" s="64" t="s">
        <v>2</v>
      </c>
      <c r="D7" s="64" t="s">
        <v>13</v>
      </c>
      <c r="E7" s="1" t="s">
        <v>14</v>
      </c>
    </row>
    <row r="8" spans="1:5" x14ac:dyDescent="0.25">
      <c r="A8" s="64">
        <v>1</v>
      </c>
      <c r="B8" s="64">
        <v>2</v>
      </c>
      <c r="C8" s="64">
        <v>3</v>
      </c>
      <c r="D8" s="64">
        <v>4</v>
      </c>
      <c r="E8" s="5">
        <v>5</v>
      </c>
    </row>
    <row r="9" spans="1:5" ht="25.5" x14ac:dyDescent="0.25">
      <c r="A9" s="85" t="s">
        <v>18</v>
      </c>
      <c r="B9" s="86" t="s">
        <v>103</v>
      </c>
      <c r="C9" s="64" t="s">
        <v>4</v>
      </c>
      <c r="D9" s="8">
        <v>0</v>
      </c>
      <c r="E9" s="8">
        <v>0</v>
      </c>
    </row>
    <row r="10" spans="1:5" x14ac:dyDescent="0.25">
      <c r="A10" s="85"/>
      <c r="B10" s="87"/>
      <c r="C10" s="64" t="s">
        <v>5</v>
      </c>
      <c r="D10" s="8">
        <v>84.28</v>
      </c>
      <c r="E10" s="8">
        <v>84.28</v>
      </c>
    </row>
    <row r="11" spans="1:5" x14ac:dyDescent="0.25">
      <c r="A11" s="85"/>
      <c r="B11" s="87"/>
      <c r="C11" s="64" t="s">
        <v>6</v>
      </c>
      <c r="D11" s="36">
        <v>137</v>
      </c>
      <c r="E11" s="37">
        <v>103.7</v>
      </c>
    </row>
    <row r="12" spans="1:5" ht="25.5" x14ac:dyDescent="0.25">
      <c r="A12" s="85"/>
      <c r="B12" s="88"/>
      <c r="C12" s="64" t="s">
        <v>7</v>
      </c>
      <c r="D12" s="36">
        <v>0</v>
      </c>
      <c r="E12" s="36">
        <v>0</v>
      </c>
    </row>
    <row r="13" spans="1:5" x14ac:dyDescent="0.25">
      <c r="A13" s="89" t="s">
        <v>10</v>
      </c>
      <c r="B13" s="90"/>
      <c r="C13" s="64"/>
      <c r="D13" s="36">
        <f>SUM(D9:D12)</f>
        <v>221.28</v>
      </c>
      <c r="E13" s="36">
        <f>SUM(E9:E12)</f>
        <v>187.98000000000002</v>
      </c>
    </row>
    <row r="14" spans="1:5" ht="25.5" x14ac:dyDescent="0.25">
      <c r="A14" s="76" t="s">
        <v>12</v>
      </c>
      <c r="B14" s="77"/>
      <c r="C14" s="65" t="s">
        <v>4</v>
      </c>
      <c r="D14" s="38">
        <f>D9</f>
        <v>0</v>
      </c>
      <c r="E14" s="38">
        <f>E9</f>
        <v>0</v>
      </c>
    </row>
    <row r="15" spans="1:5" x14ac:dyDescent="0.25">
      <c r="A15" s="78"/>
      <c r="B15" s="79"/>
      <c r="C15" s="65" t="s">
        <v>5</v>
      </c>
      <c r="D15" s="38">
        <f t="shared" ref="D15:E17" si="0">D10</f>
        <v>84.28</v>
      </c>
      <c r="E15" s="38">
        <f t="shared" si="0"/>
        <v>84.28</v>
      </c>
    </row>
    <row r="16" spans="1:5" x14ac:dyDescent="0.25">
      <c r="A16" s="78"/>
      <c r="B16" s="79"/>
      <c r="C16" s="65" t="s">
        <v>6</v>
      </c>
      <c r="D16" s="38">
        <f t="shared" si="0"/>
        <v>137</v>
      </c>
      <c r="E16" s="38">
        <f t="shared" si="0"/>
        <v>103.7</v>
      </c>
    </row>
    <row r="17" spans="1:5" ht="25.5" x14ac:dyDescent="0.25">
      <c r="A17" s="80"/>
      <c r="B17" s="81"/>
      <c r="C17" s="65" t="s">
        <v>7</v>
      </c>
      <c r="D17" s="38">
        <f t="shared" si="0"/>
        <v>0</v>
      </c>
      <c r="E17" s="38">
        <f t="shared" si="0"/>
        <v>0</v>
      </c>
    </row>
    <row r="18" spans="1:5" x14ac:dyDescent="0.25">
      <c r="A18" s="82" t="s">
        <v>9</v>
      </c>
      <c r="B18" s="83"/>
      <c r="C18" s="65"/>
      <c r="D18" s="38">
        <f>D13</f>
        <v>221.28</v>
      </c>
      <c r="E18" s="38">
        <f>E13</f>
        <v>187.98000000000002</v>
      </c>
    </row>
    <row r="19" spans="1:5" x14ac:dyDescent="0.25">
      <c r="A19" s="22"/>
      <c r="B19" s="22"/>
      <c r="C19" s="22"/>
      <c r="D19" s="39"/>
      <c r="E19" s="39"/>
    </row>
    <row r="20" spans="1:5" x14ac:dyDescent="0.25">
      <c r="A20" s="22"/>
      <c r="B20" s="22"/>
      <c r="C20" s="22"/>
      <c r="D20" s="23"/>
      <c r="E20" s="23"/>
    </row>
    <row r="21" spans="1:5" ht="15.75" x14ac:dyDescent="0.25">
      <c r="A21" s="6" t="s">
        <v>20</v>
      </c>
      <c r="E21" s="4"/>
    </row>
    <row r="22" spans="1:5" ht="15.75" x14ac:dyDescent="0.25">
      <c r="A22" s="6" t="s">
        <v>117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42"/>
    </row>
  </sheetData>
  <mergeCells count="10">
    <mergeCell ref="A13:B13"/>
    <mergeCell ref="A14:B17"/>
    <mergeCell ref="A18:B18"/>
    <mergeCell ref="B1:E1"/>
    <mergeCell ref="B2:E2"/>
    <mergeCell ref="B3:E3"/>
    <mergeCell ref="A4:E4"/>
    <mergeCell ref="B5:E5"/>
    <mergeCell ref="A9:A12"/>
    <mergeCell ref="B9:B1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СЗ</vt:lpstr>
      <vt:lpstr>ДФ</vt:lpstr>
      <vt:lpstr>отчет за  12 месяцев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2021-12-28T07:31:18Z</dcterms:modified>
</cp:coreProperties>
</file>