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945" windowWidth="14805" windowHeight="7170"/>
  </bookViews>
  <sheets>
    <sheet name="СМУ" sheetId="1" r:id="rId1"/>
    <sheet name="ЭКОЛ " sheetId="11" r:id="rId2"/>
    <sheet name="БЛАГ" sheetId="12" r:id="rId3"/>
    <sheet name="ИМУЩ" sheetId="13" r:id="rId4"/>
    <sheet name="РЖК " sheetId="14" r:id="rId5"/>
    <sheet name="ФЗК " sheetId="15" r:id="rId6"/>
    <sheet name="ГОЧС " sheetId="17" r:id="rId7"/>
    <sheet name="ОП " sheetId="18" r:id="rId8"/>
    <sheet name="СЗ" sheetId="19" r:id="rId9"/>
    <sheet name="ДФ" sheetId="3" r:id="rId10"/>
    <sheet name="отчет за 3 кв. 2023" sheetId="2" r:id="rId11"/>
  </sheets>
  <definedNames>
    <definedName name="_xlnm._FilterDatabase" localSheetId="10" hidden="1">'отчет за 3 кв. 2023'!$A$6:$E$68</definedName>
  </definedNames>
  <calcPr calcId="145621" iterate="1"/>
</workbook>
</file>

<file path=xl/calcChain.xml><?xml version="1.0" encoding="utf-8"?>
<calcChain xmlns="http://schemas.openxmlformats.org/spreadsheetml/2006/main">
  <c r="E15" i="13" l="1"/>
  <c r="D21" i="19" l="1"/>
  <c r="D66" i="2" s="1"/>
  <c r="D20" i="19"/>
  <c r="D64" i="2" s="1"/>
  <c r="D19" i="19"/>
  <c r="D63" i="2" s="1"/>
  <c r="E28" i="2"/>
  <c r="E29" i="2"/>
  <c r="D29" i="2"/>
  <c r="D28" i="2"/>
  <c r="D39" i="12"/>
  <c r="D23" i="19"/>
  <c r="E23" i="2" l="1"/>
  <c r="E34" i="15" l="1"/>
  <c r="D34" i="15"/>
  <c r="E18" i="19" l="1"/>
  <c r="D18" i="19"/>
  <c r="E22" i="19"/>
  <c r="D22" i="19"/>
  <c r="E21" i="19"/>
  <c r="E20" i="19"/>
  <c r="E19" i="19"/>
  <c r="E13" i="19"/>
  <c r="E23" i="19" s="1"/>
  <c r="D13" i="19"/>
  <c r="E29" i="13" l="1"/>
  <c r="D29" i="13"/>
  <c r="E28" i="13"/>
  <c r="E31" i="2" s="1"/>
  <c r="D28" i="13"/>
  <c r="D31" i="2" s="1"/>
  <c r="E27" i="13"/>
  <c r="D27" i="13"/>
  <c r="E26" i="13"/>
  <c r="D26" i="13"/>
  <c r="E25" i="13"/>
  <c r="D25" i="13"/>
  <c r="E20" i="13"/>
  <c r="D20" i="13"/>
  <c r="D15" i="13"/>
  <c r="E30" i="13" l="1"/>
  <c r="D30" i="13"/>
  <c r="D61" i="2"/>
  <c r="E38" i="18" l="1"/>
  <c r="E26" i="17"/>
  <c r="E26" i="12"/>
  <c r="E21" i="12"/>
  <c r="D21" i="12"/>
  <c r="D26" i="12"/>
  <c r="E21" i="11"/>
  <c r="D21" i="11"/>
  <c r="D28" i="1" l="1"/>
  <c r="D19" i="2" l="1"/>
  <c r="D16" i="2"/>
  <c r="B63" i="2"/>
  <c r="E66" i="2" l="1"/>
  <c r="E64" i="2"/>
  <c r="D67" i="2" l="1"/>
  <c r="E67" i="2"/>
  <c r="E32" i="2"/>
  <c r="D16" i="1"/>
  <c r="E16" i="1" l="1"/>
  <c r="E16" i="15" l="1"/>
  <c r="E38" i="14" l="1"/>
  <c r="E21" i="15" l="1"/>
  <c r="D21" i="15"/>
  <c r="E16" i="17" l="1"/>
  <c r="D22" i="2" l="1"/>
  <c r="E31" i="12"/>
  <c r="E23" i="11"/>
  <c r="E25" i="11" s="1"/>
  <c r="E19" i="2" l="1"/>
  <c r="D23" i="11"/>
  <c r="D25" i="11" l="1"/>
  <c r="E16" i="2"/>
  <c r="E20" i="2" s="1"/>
  <c r="E37" i="2" l="1"/>
  <c r="E43" i="2" l="1"/>
  <c r="E32" i="15"/>
  <c r="E36" i="15" s="1"/>
  <c r="E40" i="2" l="1"/>
  <c r="B58" i="2"/>
  <c r="D32" i="15"/>
  <c r="D40" i="2" l="1"/>
  <c r="D36" i="15"/>
  <c r="D43" i="2"/>
  <c r="E31" i="15"/>
  <c r="D31" i="15"/>
  <c r="E26" i="1" l="1"/>
  <c r="E29" i="1" s="1"/>
  <c r="E11" i="2" s="1"/>
  <c r="D26" i="1"/>
  <c r="D29" i="1" s="1"/>
  <c r="D11" i="2" s="1"/>
  <c r="D27" i="1"/>
  <c r="E27" i="1"/>
  <c r="E28" i="1"/>
  <c r="D30" i="1"/>
  <c r="E30" i="1"/>
  <c r="E26" i="15"/>
  <c r="D26" i="15"/>
  <c r="D33" i="15"/>
  <c r="E33" i="15"/>
  <c r="E35" i="15"/>
  <c r="E39" i="12"/>
  <c r="E25" i="2" s="1"/>
  <c r="D25" i="2"/>
  <c r="D50" i="2"/>
  <c r="E9" i="2" l="1"/>
  <c r="D31" i="1"/>
  <c r="D9" i="2"/>
  <c r="E31" i="1"/>
  <c r="E51" i="18" l="1"/>
  <c r="E52" i="18"/>
  <c r="E27" i="18"/>
  <c r="E17" i="18"/>
  <c r="D12" i="2"/>
  <c r="D31" i="12" l="1"/>
  <c r="D21" i="1" l="1"/>
  <c r="E21" i="1"/>
  <c r="E14" i="3" l="1"/>
  <c r="E15" i="3"/>
  <c r="E16" i="3"/>
  <c r="E17" i="3"/>
  <c r="D15" i="3"/>
  <c r="D16" i="3"/>
  <c r="D17" i="3"/>
  <c r="D14" i="3"/>
  <c r="E13" i="3" l="1"/>
  <c r="E18" i="3" s="1"/>
  <c r="E61" i="2" s="1"/>
  <c r="E62" i="2" s="1"/>
  <c r="D13" i="3"/>
  <c r="D18" i="3" s="1"/>
  <c r="D62" i="2" l="1"/>
  <c r="D44" i="2" l="1"/>
  <c r="D20" i="2"/>
  <c r="E12" i="2"/>
  <c r="D51" i="18" l="1"/>
  <c r="D52" i="18"/>
  <c r="D53" i="18"/>
  <c r="D50" i="18"/>
  <c r="E50" i="18"/>
  <c r="E39" i="18"/>
  <c r="E40" i="18"/>
  <c r="E41" i="18"/>
  <c r="E43" i="18" s="1"/>
  <c r="E42" i="18"/>
  <c r="D40" i="18"/>
  <c r="D41" i="18"/>
  <c r="D43" i="18" s="1"/>
  <c r="D42" i="18"/>
  <c r="D39" i="18"/>
  <c r="E28" i="18"/>
  <c r="E29" i="18"/>
  <c r="E56" i="18" s="1"/>
  <c r="E30" i="18"/>
  <c r="E31" i="18"/>
  <c r="D29" i="18"/>
  <c r="D30" i="18"/>
  <c r="D31" i="18"/>
  <c r="D58" i="18" s="1"/>
  <c r="D28" i="18"/>
  <c r="D56" i="18" l="1"/>
  <c r="E57" i="18"/>
  <c r="E55" i="2" s="1"/>
  <c r="D54" i="18"/>
  <c r="D57" i="18"/>
  <c r="D55" i="2" s="1"/>
  <c r="E32" i="18"/>
  <c r="D32" i="18"/>
  <c r="E55" i="18"/>
  <c r="E52" i="2" s="1"/>
  <c r="D55" i="18"/>
  <c r="E54" i="18"/>
  <c r="D49" i="18"/>
  <c r="D17" i="18"/>
  <c r="D22" i="18"/>
  <c r="D27" i="18"/>
  <c r="D38" i="18"/>
  <c r="D59" i="18" l="1"/>
  <c r="D52" i="2"/>
  <c r="D56" i="2" s="1"/>
  <c r="E56" i="2"/>
  <c r="E59" i="18"/>
  <c r="E27" i="17"/>
  <c r="D27" i="17"/>
  <c r="D26" i="17"/>
  <c r="E25" i="17"/>
  <c r="D25" i="17"/>
  <c r="D23" i="17"/>
  <c r="E22" i="17"/>
  <c r="E23" i="17" s="1"/>
  <c r="D22" i="17"/>
  <c r="D16" i="17"/>
  <c r="D17" i="17" s="1"/>
  <c r="E28" i="17" l="1"/>
  <c r="D28" i="17"/>
  <c r="E17" i="17"/>
  <c r="D16" i="15" l="1"/>
  <c r="E44" i="2" l="1"/>
  <c r="D36" i="14"/>
  <c r="E39" i="14"/>
  <c r="D39" i="14"/>
  <c r="D38" i="14"/>
  <c r="E37" i="14"/>
  <c r="D37" i="14"/>
  <c r="E36" i="14"/>
  <c r="E34" i="2" s="1"/>
  <c r="E34" i="14"/>
  <c r="E35" i="14" s="1"/>
  <c r="D34" i="14"/>
  <c r="E28" i="14"/>
  <c r="E29" i="14" s="1"/>
  <c r="D28" i="14"/>
  <c r="D29" i="14" s="1"/>
  <c r="E22" i="14"/>
  <c r="E23" i="14" s="1"/>
  <c r="D22" i="14"/>
  <c r="D23" i="14" s="1"/>
  <c r="E16" i="14"/>
  <c r="E17" i="14" s="1"/>
  <c r="D16" i="14"/>
  <c r="D17" i="14" s="1"/>
  <c r="D37" i="2" l="1"/>
  <c r="D34" i="2"/>
  <c r="E38" i="2"/>
  <c r="E40" i="14"/>
  <c r="D40" i="14"/>
  <c r="D38" i="2" l="1"/>
  <c r="D32" i="2"/>
  <c r="E37" i="12"/>
  <c r="E38" i="12"/>
  <c r="E40" i="12"/>
  <c r="D38" i="12"/>
  <c r="D40" i="12"/>
  <c r="D37" i="12"/>
  <c r="E36" i="12"/>
  <c r="D36" i="12"/>
  <c r="E16" i="12"/>
  <c r="D16" i="12"/>
  <c r="D41" i="12" l="1"/>
  <c r="D26" i="2" s="1"/>
  <c r="D68" i="2" s="1"/>
  <c r="E41" i="12"/>
  <c r="E26" i="2" s="1"/>
  <c r="E68" i="2" s="1"/>
  <c r="E22" i="11"/>
  <c r="D22" i="11"/>
  <c r="E20" i="11"/>
  <c r="D20" i="11"/>
</calcChain>
</file>

<file path=xl/comments1.xml><?xml version="1.0" encoding="utf-8"?>
<comments xmlns="http://schemas.openxmlformats.org/spreadsheetml/2006/main">
  <authors>
    <author>Автор</author>
  </authors>
  <commentList>
    <comment ref="B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7700000000</t>
        </r>
      </text>
    </comment>
    <comment ref="B1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7600000000</t>
        </r>
      </text>
    </comment>
    <comment ref="B2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8000000000</t>
        </r>
      </text>
    </comment>
    <comment ref="B27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7900000000</t>
        </r>
      </text>
    </comment>
    <comment ref="B33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8300000000</t>
        </r>
      </text>
    </comment>
    <comment ref="B39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7800000000</t>
        </r>
      </text>
    </comment>
    <comment ref="B45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7500000000</t>
        </r>
      </text>
    </comment>
    <comment ref="B51" author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charset val="1"/>
          </rPr>
          <t xml:space="preserve">
8200000000</t>
        </r>
      </text>
    </comment>
  </commentList>
</comments>
</file>

<file path=xl/sharedStrings.xml><?xml version="1.0" encoding="utf-8"?>
<sst xmlns="http://schemas.openxmlformats.org/spreadsheetml/2006/main" count="514" uniqueCount="123">
  <si>
    <t>№ п/п</t>
  </si>
  <si>
    <t>Наименование мероприятия программы</t>
  </si>
  <si>
    <t>Источники финансирования</t>
  </si>
  <si>
    <t xml:space="preserve">Обеспечение выполнения полномочий и функций администрации сельского поселения Светлый и подведомственного учреждения МКУ «ХЭС» </t>
  </si>
  <si>
    <t>Бюджет автономного округа</t>
  </si>
  <si>
    <t>Бюджет района</t>
  </si>
  <si>
    <t>Бюджет поселения</t>
  </si>
  <si>
    <t>Внебюджетные источники</t>
  </si>
  <si>
    <t xml:space="preserve">Повышение профессионального уровня органов местного самоуправления сельского поселения Светлый </t>
  </si>
  <si>
    <t>Всего по программе 1</t>
  </si>
  <si>
    <t>Итого по мероприятию 1</t>
  </si>
  <si>
    <t>Итого по мероприятию 2</t>
  </si>
  <si>
    <t>Общий объем финансирования</t>
  </si>
  <si>
    <t>Фактически профинансировано по программе</t>
  </si>
  <si>
    <t>Кассовые расходы за отчетный период</t>
  </si>
  <si>
    <t>тыс.рублей</t>
  </si>
  <si>
    <t>Отчет</t>
  </si>
  <si>
    <t>о ходе реализации муниципальной программы</t>
  </si>
  <si>
    <t>1.</t>
  </si>
  <si>
    <t>2.</t>
  </si>
  <si>
    <t>Должностное лицо, ответственное</t>
  </si>
  <si>
    <t xml:space="preserve">                                                                           (должность)                    (Ф.И.О.)                            (подпись)</t>
  </si>
  <si>
    <t xml:space="preserve">Работы по очистке водоохранных зон от металлолома, строительного мусора </t>
  </si>
  <si>
    <t>Итого по мероприятию 3</t>
  </si>
  <si>
    <t>3.</t>
  </si>
  <si>
    <t>Мероприятия по благоустройству территории сельского поселения Светлый</t>
  </si>
  <si>
    <t>Мероприятия по отлову и содержанию безнадзорных животных на территории сельского поселения Светлый</t>
  </si>
  <si>
    <t>4.</t>
  </si>
  <si>
    <t>Итого по мероприятию 4</t>
  </si>
  <si>
    <t>Мероприятия по обеспечению территории сельского поселения Светлый уличным освещением</t>
  </si>
  <si>
    <t xml:space="preserve">Всего по программе </t>
  </si>
  <si>
    <t>Ответственный исполнитель: Хамидуллина Р.И.</t>
  </si>
  <si>
    <t>Управление и распоряжение муниципальным имуществом и земельными ресурсами в сельском поселении Светлый</t>
  </si>
  <si>
    <t xml:space="preserve">Приобретение имущества в муниципальную собственность </t>
  </si>
  <si>
    <t>Итого по подпрограмме 1</t>
  </si>
  <si>
    <t>Итого по подпрограмме 2</t>
  </si>
  <si>
    <t>Итого по подпрограмме 3</t>
  </si>
  <si>
    <t>Итого по подпрограмме 4</t>
  </si>
  <si>
    <t>Разработка, утверждение, актуализация схем систем коммунальной инфраструктуры</t>
  </si>
  <si>
    <t>Повышение энергетической эффективности при производстве и передаче энергетических ресурсов</t>
  </si>
  <si>
    <t>Управление и содержание общего имущества многоквартирных домов</t>
  </si>
  <si>
    <t>Подготовка систем коммунальной инфраструктуры к осенне- зимнему периоду</t>
  </si>
  <si>
    <t>Ответственный исполнитель: Лапикова Н.М.</t>
  </si>
  <si>
    <t>Обеспечение организации и проведения физкультурных и массовых спортивных мероприятий</t>
  </si>
  <si>
    <t xml:space="preserve"> </t>
  </si>
  <si>
    <t>Организация пропаганды и обучение населения в области пожарной безопасности</t>
  </si>
  <si>
    <t>Создание условий для деятельности народных дружин</t>
  </si>
  <si>
    <t xml:space="preserve">Мероприятия по профилактике правонарушений в сфере безопасности дорожного движения </t>
  </si>
  <si>
    <t>Реализация переданных государственных полномочий по государственной регистрации актов гражданского состояния</t>
  </si>
  <si>
    <t>Подпрограмма 1 «Профилактика правонарушений»</t>
  </si>
  <si>
    <t>Подпрограмма 2 «Профилактика незаконного оборота и потребления наркотических средств и психотропных веществ»</t>
  </si>
  <si>
    <t>Профилактические мероприятия по противодействию и злоупотреблению наркотикам и их незаконному обороту</t>
  </si>
  <si>
    <t>1.1.</t>
  </si>
  <si>
    <t>1.2.</t>
  </si>
  <si>
    <t>1.3.</t>
  </si>
  <si>
    <t>Общий объем финансирования по подпрограмме 1</t>
  </si>
  <si>
    <t>Общий объем финансирования по подпрограмме 2</t>
  </si>
  <si>
    <t>2.1.</t>
  </si>
  <si>
    <t>Подпрограмма 3. «Профилактика экстремизма»</t>
  </si>
  <si>
    <t>Общий объем финансирования по подпрограмме 3</t>
  </si>
  <si>
    <t>3.1.</t>
  </si>
  <si>
    <t>Общий объем финансирования по программе</t>
  </si>
  <si>
    <t>ВСЕГО</t>
  </si>
  <si>
    <t>Укрепление толерантности и профилактика экстремизма в молодежной среде (или гармонизация межнациональных отношений, обеспечение национального единства)</t>
  </si>
  <si>
    <t>профинансировано</t>
  </si>
  <si>
    <t>Исполнение</t>
  </si>
  <si>
    <t>Федеральный бюджет</t>
  </si>
  <si>
    <t>Окружной бюджет</t>
  </si>
  <si>
    <t>Всего по программам</t>
  </si>
  <si>
    <t>Наименование муниципальной программы</t>
  </si>
  <si>
    <t>Бюджет сельских поселений</t>
  </si>
  <si>
    <t>Информация по финансированию и кассовому исполнению муниципальных программ</t>
  </si>
  <si>
    <t>сельского поселения Светлый</t>
  </si>
  <si>
    <t>Информационное общество сельского поселения Светлый на 2016-2020 годы</t>
  </si>
  <si>
    <r>
      <t xml:space="preserve">за составление формы                         </t>
    </r>
    <r>
      <rPr>
        <u/>
        <sz val="12"/>
        <color theme="1"/>
        <rFont val="Times New Roman"/>
        <family val="1"/>
        <charset val="204"/>
      </rPr>
      <t>главный специалист</t>
    </r>
    <r>
      <rPr>
        <sz val="12"/>
        <color theme="1"/>
        <rFont val="Times New Roman"/>
        <family val="1"/>
        <charset val="204"/>
      </rPr>
      <t xml:space="preserve">      ______________             _____________</t>
    </r>
  </si>
  <si>
    <t xml:space="preserve">                                                                    (должность)                    (Ф.И.О.)                      (подпись)</t>
  </si>
  <si>
    <t>Сохранность автомобильных дорог общего пользования местного значения</t>
  </si>
  <si>
    <t>за составление формы                        гл. специалист      ______________             _____________</t>
  </si>
  <si>
    <t>Итого по мероприятию 5</t>
  </si>
  <si>
    <t>Развитие библиотечного дела</t>
  </si>
  <si>
    <t>Федеральный проект «Культурная среда»</t>
  </si>
  <si>
    <t>Обеспечение проведения массовых культурных мероприятий</t>
  </si>
  <si>
    <t>Ответственный исполнитель: Дурницына Н.А.</t>
  </si>
  <si>
    <r>
      <t xml:space="preserve">за составление формы                        </t>
    </r>
    <r>
      <rPr>
        <u/>
        <sz val="12"/>
        <color theme="1"/>
        <rFont val="Times New Roman"/>
        <family val="1"/>
        <charset val="204"/>
      </rPr>
      <t>Директор МКУ СДК "Пилигрим"</t>
    </r>
    <r>
      <rPr>
        <sz val="12"/>
        <color theme="1"/>
        <rFont val="Times New Roman"/>
        <family val="1"/>
        <charset val="204"/>
      </rPr>
      <t xml:space="preserve">      ______________             Н.М. Лапикова</t>
    </r>
  </si>
  <si>
    <t>Развитие и обеспечение деятельности органов местного самоуправления в информационной сфере</t>
  </si>
  <si>
    <t>Работы по организации деятельности по обращению с твердыми коммунальными отходами</t>
  </si>
  <si>
    <t xml:space="preserve">                                                                           (должность)                  (подпись)                               (Ф.И.О.)                            </t>
  </si>
  <si>
    <t>83 программа</t>
  </si>
  <si>
    <t>84 программа</t>
  </si>
  <si>
    <t>Мероприятия  по содержанию муниципального имущества, проведение работ по комплексному благоустройству территории поселения</t>
  </si>
  <si>
    <t>Проведение мероприятий  по развитию исторических и иных местных традиций</t>
  </si>
  <si>
    <t>Благоустройство территории сельского поселения Светлый на 2020 -2025 годы</t>
  </si>
  <si>
    <t>Ответственный исполнитель: Дворникова Л.А.</t>
  </si>
  <si>
    <r>
      <t xml:space="preserve">за составление формы                         </t>
    </r>
    <r>
      <rPr>
        <u/>
        <sz val="12"/>
        <color theme="1"/>
        <rFont val="Times New Roman"/>
        <family val="1"/>
        <charset val="204"/>
      </rPr>
      <t>главный специалист</t>
    </r>
    <r>
      <rPr>
        <sz val="12"/>
        <color theme="1"/>
        <rFont val="Times New Roman"/>
        <family val="1"/>
        <charset val="204"/>
      </rPr>
      <t xml:space="preserve">      Дворникова Л.А.          _____________</t>
    </r>
  </si>
  <si>
    <t>Совершенствование муниципального управления сельского поселения Светлый на 2020-2025 годы</t>
  </si>
  <si>
    <t>Обеспечение экологической безопасности сельского поселения Светлый на 2020-2025 годы</t>
  </si>
  <si>
    <t>Защита населения и территорий от чрезвычайных ситуаций, обеспечение пожарной безопасности в сельском поселении Светлый на 2020-2025 годы</t>
  </si>
  <si>
    <t>Обеспечение прав и законных интересов населения сельского поселения Светлый в отдельных сферах жизнедеятельности в 2021-2025 годах</t>
  </si>
  <si>
    <t xml:space="preserve">Развитие  спорта, культуры и библиотечного дела в сельском поселении Светлый на 2021-2025 годы 
</t>
  </si>
  <si>
    <r>
      <t xml:space="preserve">за составление формы                         </t>
    </r>
    <r>
      <rPr>
        <u/>
        <sz val="12"/>
        <color theme="1"/>
        <rFont val="Times New Roman"/>
        <family val="1"/>
        <charset val="204"/>
      </rPr>
      <t>главный специалист</t>
    </r>
    <r>
      <rPr>
        <sz val="12"/>
        <color theme="1"/>
        <rFont val="Times New Roman"/>
        <family val="1"/>
        <charset val="204"/>
      </rPr>
      <t xml:space="preserve">      ______________            Дворникова Л.А.</t>
    </r>
  </si>
  <si>
    <r>
      <t xml:space="preserve">за составление формы                       </t>
    </r>
    <r>
      <rPr>
        <u/>
        <sz val="12"/>
        <color theme="1"/>
        <rFont val="Times New Roman"/>
        <family val="1"/>
        <charset val="204"/>
      </rPr>
      <t>Заместитель главы</t>
    </r>
    <r>
      <rPr>
        <sz val="12"/>
        <color theme="1"/>
        <rFont val="Times New Roman"/>
        <family val="1"/>
        <charset val="204"/>
      </rPr>
      <t xml:space="preserve">      ______________           Н.А. Дурницына</t>
    </r>
  </si>
  <si>
    <t>за составление формы                       Заместитель главы      ______________          Дурницына Н.А.</t>
  </si>
  <si>
    <t>Организация пропаганды и обучение населения в области гражданской обороны и чрезвычайных ситуаций</t>
  </si>
  <si>
    <t>Управление муниципальным имуществом в сельском поселении Светлый на 2020-2025 годы</t>
  </si>
  <si>
    <t>Ликвидация аварийного и непригодного жилищного фонда – снос жилых домов.</t>
  </si>
  <si>
    <r>
      <t xml:space="preserve">за составление формы                         </t>
    </r>
    <r>
      <rPr>
        <u/>
        <sz val="12"/>
        <color theme="1"/>
        <rFont val="Times New Roman"/>
        <family val="1"/>
        <charset val="204"/>
      </rPr>
      <t>главный специалист</t>
    </r>
    <r>
      <rPr>
        <sz val="12"/>
        <color theme="1"/>
        <rFont val="Times New Roman"/>
        <family val="1"/>
        <charset val="204"/>
      </rPr>
      <t xml:space="preserve">     Хамидуллина Р.И.   _____________</t>
    </r>
  </si>
  <si>
    <t>15.01.2024 г.</t>
  </si>
  <si>
    <t>Развитие жилищно-коммунального комплекса и повышение энергетической  эффективности в сельском поселении Светлый в 2020-2025 годах</t>
  </si>
  <si>
    <r>
      <t xml:space="preserve">за составление формы            </t>
    </r>
    <r>
      <rPr>
        <u/>
        <sz val="12"/>
        <color theme="1"/>
        <rFont val="Times New Roman"/>
        <family val="1"/>
        <charset val="204"/>
      </rPr>
      <t>зам.главы поселения</t>
    </r>
    <r>
      <rPr>
        <sz val="12"/>
        <color theme="1"/>
        <rFont val="Times New Roman"/>
        <family val="1"/>
        <charset val="204"/>
      </rPr>
      <t xml:space="preserve">     Дурницына Н.А.            _____________</t>
    </r>
  </si>
  <si>
    <r>
      <rPr>
        <b/>
        <sz val="11"/>
        <color theme="1"/>
        <rFont val="Calibri"/>
        <family val="2"/>
        <charset val="204"/>
        <scheme val="minor"/>
      </rPr>
      <t>Развитие жилищно-коммунального комплекса и повышение энергетической  эффективности в сельском поселении Светлый в 2020-2025 годах</t>
    </r>
    <r>
      <rPr>
        <sz val="11"/>
        <color theme="1"/>
        <rFont val="Calibri"/>
        <family val="2"/>
        <scheme val="minor"/>
      </rPr>
      <t xml:space="preserve">
</t>
    </r>
  </si>
  <si>
    <t>Развитие и содержание дорожно-транспортной системы на территории сельского поселения Светлый на 2020-2025 годах</t>
  </si>
  <si>
    <t>«Содействие занятости населения на территории сельского поселения Светлый на 2021-2025 годы»</t>
  </si>
  <si>
    <t>Содействие улучшению положения на рынке труда не занятых трудовой деятельностью и безработных граждан</t>
  </si>
  <si>
    <t>Организация трудоустройства несовершеннолетних граждан</t>
  </si>
  <si>
    <t>Н.В. Манджиева</t>
  </si>
  <si>
    <t xml:space="preserve">Развитие спорта, культуры  и библиотечного дела в сельском поселении Светлый на 2021-2025 годы
</t>
  </si>
  <si>
    <t>с 01 января 2023 года по 30 июня 2023 года</t>
  </si>
  <si>
    <r>
      <t xml:space="preserve">за составление формы                         </t>
    </r>
    <r>
      <rPr>
        <u/>
        <sz val="12"/>
        <color theme="1"/>
        <rFont val="Times New Roman"/>
        <family val="1"/>
        <charset val="204"/>
      </rPr>
      <t>Директор МКУ ХЭС</t>
    </r>
    <r>
      <rPr>
        <sz val="12"/>
        <color theme="1"/>
        <rFont val="Times New Roman"/>
        <family val="1"/>
        <charset val="204"/>
      </rPr>
      <t xml:space="preserve">     Чалапко Л.А.           _____________</t>
    </r>
  </si>
  <si>
    <t>Ответственный исполнитель:Манджиева Н.В.</t>
  </si>
  <si>
    <t>с 01 января 2023 года по 30 сентября 2023 года</t>
  </si>
  <si>
    <t>исполнитель: директор МКУ ХЭС Черноок Е.И.</t>
  </si>
  <si>
    <t>с 01 января 2023 года по 30 сентября  2023 года</t>
  </si>
  <si>
    <t>на 30  сентября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</si>
</sst>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_р_._-;\-* #,##0.0_р_._-;_-* &quot;-&quot;??_р_._-;_-@_-"/>
    <numFmt numFmtId="166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9"/>
      <color indexed="81"/>
      <name val="Tahoma"/>
      <charset val="1"/>
    </font>
    <font>
      <b/>
      <sz val="9"/>
      <color indexed="81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76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3" fillId="0" borderId="1" xfId="1" applyFont="1" applyBorder="1" applyAlignment="1">
      <alignment vertical="center" wrapText="1"/>
    </xf>
    <xf numFmtId="164" fontId="3" fillId="0" borderId="1" xfId="1" applyFont="1" applyBorder="1" applyAlignment="1"/>
    <xf numFmtId="164" fontId="6" fillId="0" borderId="1" xfId="1" applyFont="1" applyBorder="1" applyAlignment="1">
      <alignment vertical="center" wrapText="1"/>
    </xf>
    <xf numFmtId="164" fontId="3" fillId="0" borderId="1" xfId="1" applyFont="1" applyBorder="1" applyAlignment="1">
      <alignment horizontal="right"/>
    </xf>
    <xf numFmtId="0" fontId="3" fillId="0" borderId="0" xfId="0" applyFont="1" applyAlignment="1"/>
    <xf numFmtId="0" fontId="3" fillId="0" borderId="1" xfId="0" applyFont="1" applyFill="1" applyBorder="1" applyAlignment="1">
      <alignment horizontal="center" wrapText="1"/>
    </xf>
    <xf numFmtId="164" fontId="3" fillId="0" borderId="1" xfId="1" applyFont="1" applyBorder="1" applyAlignment="1">
      <alignment wrapText="1"/>
    </xf>
    <xf numFmtId="164" fontId="6" fillId="0" borderId="1" xfId="1" applyFont="1" applyBorder="1" applyAlignment="1">
      <alignment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4" fontId="3" fillId="2" borderId="1" xfId="1" applyFont="1" applyFill="1" applyBorder="1" applyAlignment="1">
      <alignment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0" xfId="0" applyFont="1" applyBorder="1" applyAlignment="1">
      <alignment horizontal="center" vertical="center" wrapText="1"/>
    </xf>
    <xf numFmtId="164" fontId="6" fillId="0" borderId="0" xfId="1" applyFont="1" applyBorder="1" applyAlignment="1">
      <alignment vertical="center" wrapText="1"/>
    </xf>
    <xf numFmtId="14" fontId="5" fillId="0" borderId="0" xfId="0" applyNumberFormat="1" applyFont="1" applyAlignment="1">
      <alignment vertical="center"/>
    </xf>
    <xf numFmtId="0" fontId="10" fillId="0" borderId="0" xfId="0" applyFont="1" applyAlignment="1">
      <alignment horizontal="center"/>
    </xf>
    <xf numFmtId="2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4" fontId="0" fillId="0" borderId="0" xfId="0" applyNumberFormat="1" applyAlignment="1">
      <alignment horizontal="left"/>
    </xf>
    <xf numFmtId="2" fontId="3" fillId="3" borderId="18" xfId="0" applyNumberFormat="1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vertical="center" wrapText="1"/>
    </xf>
    <xf numFmtId="164" fontId="3" fillId="0" borderId="1" xfId="1" applyFont="1" applyFill="1" applyBorder="1" applyAlignment="1"/>
    <xf numFmtId="164" fontId="6" fillId="0" borderId="1" xfId="1" applyFont="1" applyFill="1" applyBorder="1" applyAlignment="1">
      <alignment vertical="center" wrapText="1"/>
    </xf>
    <xf numFmtId="164" fontId="6" fillId="0" borderId="0" xfId="1" applyFont="1" applyFill="1" applyBorder="1" applyAlignment="1">
      <alignment vertical="center" wrapText="1"/>
    </xf>
    <xf numFmtId="0" fontId="3" fillId="0" borderId="0" xfId="0" applyFont="1" applyAlignment="1">
      <alignment horizontal="right"/>
    </xf>
    <xf numFmtId="14" fontId="5" fillId="0" borderId="0" xfId="0" applyNumberFormat="1" applyFont="1" applyAlignment="1">
      <alignment horizontal="left"/>
    </xf>
    <xf numFmtId="14" fontId="5" fillId="0" borderId="0" xfId="0" applyNumberFormat="1" applyFont="1"/>
    <xf numFmtId="164" fontId="6" fillId="2" borderId="1" xfId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43" fontId="5" fillId="0" borderId="0" xfId="0" applyNumberFormat="1" applyFont="1"/>
    <xf numFmtId="0" fontId="3" fillId="0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justify" vertical="center" wrapText="1"/>
    </xf>
    <xf numFmtId="2" fontId="3" fillId="3" borderId="22" xfId="0" applyNumberFormat="1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justify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/>
    </xf>
    <xf numFmtId="0" fontId="0" fillId="0" borderId="0" xfId="0" applyFill="1"/>
    <xf numFmtId="0" fontId="5" fillId="0" borderId="14" xfId="0" applyFont="1" applyBorder="1"/>
    <xf numFmtId="164" fontId="3" fillId="0" borderId="1" xfId="1" applyNumberFormat="1" applyFont="1" applyFill="1" applyBorder="1" applyAlignment="1">
      <alignment vertical="center" wrapText="1"/>
    </xf>
    <xf numFmtId="43" fontId="3" fillId="0" borderId="0" xfId="0" applyNumberFormat="1" applyFont="1"/>
    <xf numFmtId="2" fontId="3" fillId="0" borderId="22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vertical="center" wrapText="1"/>
    </xf>
    <xf numFmtId="2" fontId="6" fillId="0" borderId="23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justify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2" fontId="3" fillId="4" borderId="22" xfId="0" applyNumberFormat="1" applyFont="1" applyFill="1" applyBorder="1" applyAlignment="1">
      <alignment horizontal="center" vertical="center" wrapText="1"/>
    </xf>
    <xf numFmtId="2" fontId="3" fillId="4" borderId="18" xfId="0" applyNumberFormat="1" applyFont="1" applyFill="1" applyBorder="1" applyAlignment="1">
      <alignment horizontal="center" vertical="center" wrapText="1"/>
    </xf>
    <xf numFmtId="164" fontId="3" fillId="5" borderId="1" xfId="1" applyFont="1" applyFill="1" applyBorder="1" applyAlignment="1"/>
    <xf numFmtId="164" fontId="3" fillId="5" borderId="1" xfId="1" applyFont="1" applyFill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justify" vertical="center" wrapText="1"/>
    </xf>
    <xf numFmtId="2" fontId="3" fillId="6" borderId="22" xfId="0" applyNumberFormat="1" applyFont="1" applyFill="1" applyBorder="1" applyAlignment="1">
      <alignment horizontal="center" vertical="center" wrapText="1"/>
    </xf>
    <xf numFmtId="2" fontId="3" fillId="6" borderId="18" xfId="0" applyNumberFormat="1" applyFont="1" applyFill="1" applyBorder="1" applyAlignment="1">
      <alignment horizontal="center" vertical="center" wrapText="1"/>
    </xf>
    <xf numFmtId="2" fontId="3" fillId="6" borderId="23" xfId="0" applyNumberFormat="1" applyFont="1" applyFill="1" applyBorder="1" applyAlignment="1">
      <alignment horizontal="center" vertical="center" wrapText="1"/>
    </xf>
    <xf numFmtId="2" fontId="3" fillId="6" borderId="5" xfId="1" applyNumberFormat="1" applyFont="1" applyFill="1" applyBorder="1" applyAlignment="1">
      <alignment horizontal="center" vertical="center" wrapText="1"/>
    </xf>
    <xf numFmtId="0" fontId="3" fillId="6" borderId="20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justify" vertical="center" wrapText="1"/>
    </xf>
    <xf numFmtId="2" fontId="3" fillId="7" borderId="22" xfId="0" applyNumberFormat="1" applyFont="1" applyFill="1" applyBorder="1" applyAlignment="1">
      <alignment horizontal="center" vertical="center" wrapText="1"/>
    </xf>
    <xf numFmtId="2" fontId="3" fillId="7" borderId="18" xfId="0" applyNumberFormat="1" applyFont="1" applyFill="1" applyBorder="1" applyAlignment="1">
      <alignment horizontal="center" vertical="center" wrapText="1"/>
    </xf>
    <xf numFmtId="2" fontId="3" fillId="7" borderId="23" xfId="0" applyNumberFormat="1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vertical="center" wrapText="1"/>
    </xf>
    <xf numFmtId="165" fontId="6" fillId="0" borderId="1" xfId="1" applyNumberFormat="1" applyFont="1" applyFill="1" applyBorder="1" applyAlignment="1">
      <alignment vertical="center" wrapText="1"/>
    </xf>
    <xf numFmtId="2" fontId="3" fillId="0" borderId="1" xfId="1" applyNumberFormat="1" applyFont="1" applyBorder="1" applyAlignment="1">
      <alignment vertical="center" wrapText="1"/>
    </xf>
    <xf numFmtId="2" fontId="3" fillId="0" borderId="1" xfId="1" applyNumberFormat="1" applyFont="1" applyFill="1" applyBorder="1" applyAlignment="1">
      <alignment vertical="center" wrapText="1"/>
    </xf>
    <xf numFmtId="2" fontId="3" fillId="0" borderId="1" xfId="1" applyNumberFormat="1" applyFont="1" applyFill="1" applyBorder="1" applyAlignment="1"/>
    <xf numFmtId="2" fontId="6" fillId="0" borderId="1" xfId="1" applyNumberFormat="1" applyFont="1" applyFill="1" applyBorder="1" applyAlignment="1">
      <alignment vertical="center" wrapText="1"/>
    </xf>
    <xf numFmtId="0" fontId="0" fillId="6" borderId="17" xfId="0" applyFill="1" applyBorder="1" applyAlignment="1">
      <alignment horizontal="center" vertical="center"/>
    </xf>
    <xf numFmtId="165" fontId="3" fillId="0" borderId="1" xfId="1" applyNumberFormat="1" applyFont="1" applyFill="1" applyBorder="1" applyAlignment="1"/>
    <xf numFmtId="165" fontId="3" fillId="0" borderId="1" xfId="1" applyNumberFormat="1" applyFont="1" applyBorder="1" applyAlignment="1">
      <alignment vertical="center" wrapText="1"/>
    </xf>
    <xf numFmtId="165" fontId="3" fillId="0" borderId="1" xfId="1" applyNumberFormat="1" applyFont="1" applyBorder="1" applyAlignment="1"/>
    <xf numFmtId="165" fontId="6" fillId="0" borderId="1" xfId="1" applyNumberFormat="1" applyFont="1" applyBorder="1" applyAlignment="1">
      <alignment vertical="center" wrapText="1"/>
    </xf>
    <xf numFmtId="166" fontId="3" fillId="6" borderId="22" xfId="0" applyNumberFormat="1" applyFont="1" applyFill="1" applyBorder="1" applyAlignment="1">
      <alignment horizontal="center" vertical="center" wrapText="1"/>
    </xf>
    <xf numFmtId="166" fontId="3" fillId="6" borderId="18" xfId="0" applyNumberFormat="1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justify" vertical="center" wrapText="1"/>
    </xf>
    <xf numFmtId="2" fontId="3" fillId="6" borderId="25" xfId="0" applyNumberFormat="1" applyFont="1" applyFill="1" applyBorder="1" applyAlignment="1">
      <alignment horizontal="center" vertical="center" wrapText="1"/>
    </xf>
    <xf numFmtId="2" fontId="3" fillId="6" borderId="26" xfId="0" applyNumberFormat="1" applyFont="1" applyFill="1" applyBorder="1" applyAlignment="1">
      <alignment horizontal="center" vertical="center" wrapText="1"/>
    </xf>
    <xf numFmtId="2" fontId="3" fillId="6" borderId="27" xfId="0" applyNumberFormat="1" applyFont="1" applyFill="1" applyBorder="1" applyAlignment="1">
      <alignment horizontal="center" vertical="center" wrapText="1"/>
    </xf>
    <xf numFmtId="2" fontId="3" fillId="6" borderId="28" xfId="0" applyNumberFormat="1" applyFont="1" applyFill="1" applyBorder="1" applyAlignment="1">
      <alignment horizontal="center" vertical="center" wrapText="1"/>
    </xf>
    <xf numFmtId="2" fontId="3" fillId="6" borderId="1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vertical="top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16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0" fontId="3" fillId="6" borderId="16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 wrapText="1"/>
    </xf>
    <xf numFmtId="0" fontId="3" fillId="7" borderId="17" xfId="0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G37"/>
  <sheetViews>
    <sheetView tabSelected="1" workbookViewId="0">
      <selection activeCell="B3" sqref="B3:E3"/>
    </sheetView>
  </sheetViews>
  <sheetFormatPr defaultRowHeight="15" x14ac:dyDescent="0.25"/>
  <cols>
    <col min="1" max="1" width="9.140625" style="29"/>
    <col min="2" max="2" width="53.85546875" style="29" customWidth="1"/>
    <col min="3" max="3" width="20.140625" style="29" customWidth="1"/>
    <col min="4" max="4" width="17.5703125" style="29" customWidth="1"/>
    <col min="5" max="5" width="20.140625" style="4" customWidth="1"/>
    <col min="6" max="16384" width="9.140625" style="29"/>
  </cols>
  <sheetData>
    <row r="3" spans="1:6" x14ac:dyDescent="0.25">
      <c r="B3" s="105" t="s">
        <v>16</v>
      </c>
      <c r="C3" s="105"/>
      <c r="D3" s="105"/>
      <c r="E3" s="105"/>
    </row>
    <row r="4" spans="1:6" x14ac:dyDescent="0.25">
      <c r="B4" s="104" t="s">
        <v>17</v>
      </c>
      <c r="C4" s="104"/>
      <c r="D4" s="104"/>
      <c r="E4" s="104"/>
    </row>
    <row r="5" spans="1:6" x14ac:dyDescent="0.25">
      <c r="B5" s="104" t="s">
        <v>119</v>
      </c>
      <c r="C5" s="104"/>
      <c r="D5" s="104"/>
      <c r="E5" s="104"/>
    </row>
    <row r="6" spans="1:6" x14ac:dyDescent="0.25">
      <c r="B6" s="114" t="s">
        <v>94</v>
      </c>
      <c r="C6" s="114"/>
      <c r="D6" s="114"/>
      <c r="E6" s="114"/>
    </row>
    <row r="7" spans="1:6" x14ac:dyDescent="0.25">
      <c r="B7" s="104" t="s">
        <v>118</v>
      </c>
      <c r="C7" s="104"/>
      <c r="D7" s="104"/>
      <c r="E7" s="104"/>
    </row>
    <row r="8" spans="1:6" x14ac:dyDescent="0.25">
      <c r="B8" s="28"/>
      <c r="C8" s="28"/>
      <c r="D8" s="28"/>
      <c r="E8" s="3"/>
    </row>
    <row r="9" spans="1:6" x14ac:dyDescent="0.25">
      <c r="E9" s="39" t="s">
        <v>15</v>
      </c>
    </row>
    <row r="10" spans="1:6" ht="42.75" customHeight="1" x14ac:dyDescent="0.25">
      <c r="A10" s="27" t="s">
        <v>0</v>
      </c>
      <c r="B10" s="27" t="s">
        <v>1</v>
      </c>
      <c r="C10" s="27" t="s">
        <v>2</v>
      </c>
      <c r="D10" s="27" t="s">
        <v>13</v>
      </c>
      <c r="E10" s="1" t="s">
        <v>14</v>
      </c>
    </row>
    <row r="11" spans="1:6" x14ac:dyDescent="0.25">
      <c r="A11" s="27">
        <v>1</v>
      </c>
      <c r="B11" s="27">
        <v>2</v>
      </c>
      <c r="C11" s="27">
        <v>3</v>
      </c>
      <c r="D11" s="27">
        <v>4</v>
      </c>
      <c r="E11" s="5">
        <v>5</v>
      </c>
      <c r="F11" s="29">
        <v>77</v>
      </c>
    </row>
    <row r="12" spans="1:6" ht="38.25" customHeight="1" x14ac:dyDescent="0.25">
      <c r="A12" s="115" t="s">
        <v>18</v>
      </c>
      <c r="B12" s="116" t="s">
        <v>3</v>
      </c>
      <c r="C12" s="27" t="s">
        <v>4</v>
      </c>
      <c r="D12" s="8">
        <v>0</v>
      </c>
      <c r="E12" s="8">
        <v>0</v>
      </c>
    </row>
    <row r="13" spans="1:6" x14ac:dyDescent="0.25">
      <c r="A13" s="115"/>
      <c r="B13" s="117"/>
      <c r="C13" s="27" t="s">
        <v>5</v>
      </c>
      <c r="D13" s="8">
        <v>0</v>
      </c>
      <c r="E13" s="8">
        <v>0</v>
      </c>
    </row>
    <row r="14" spans="1:6" x14ac:dyDescent="0.25">
      <c r="A14" s="115"/>
      <c r="B14" s="117"/>
      <c r="C14" s="27" t="s">
        <v>6</v>
      </c>
      <c r="D14" s="35">
        <v>23248</v>
      </c>
      <c r="E14" s="36">
        <v>15913.1</v>
      </c>
    </row>
    <row r="15" spans="1:6" ht="25.5" x14ac:dyDescent="0.25">
      <c r="A15" s="115"/>
      <c r="B15" s="118"/>
      <c r="C15" s="27" t="s">
        <v>7</v>
      </c>
      <c r="D15" s="35">
        <v>0</v>
      </c>
      <c r="E15" s="35">
        <v>0</v>
      </c>
    </row>
    <row r="16" spans="1:6" x14ac:dyDescent="0.25">
      <c r="A16" s="119" t="s">
        <v>10</v>
      </c>
      <c r="B16" s="120"/>
      <c r="C16" s="27"/>
      <c r="D16" s="35">
        <f>D14+D13</f>
        <v>23248</v>
      </c>
      <c r="E16" s="35">
        <f>E14+E13</f>
        <v>15913.1</v>
      </c>
    </row>
    <row r="17" spans="1:7" ht="25.5" x14ac:dyDescent="0.25">
      <c r="A17" s="115" t="s">
        <v>19</v>
      </c>
      <c r="B17" s="116" t="s">
        <v>8</v>
      </c>
      <c r="C17" s="27" t="s">
        <v>4</v>
      </c>
      <c r="D17" s="35">
        <v>0</v>
      </c>
      <c r="E17" s="35">
        <v>0</v>
      </c>
    </row>
    <row r="18" spans="1:7" x14ac:dyDescent="0.25">
      <c r="A18" s="115"/>
      <c r="B18" s="117"/>
      <c r="C18" s="27" t="s">
        <v>5</v>
      </c>
      <c r="D18" s="35">
        <v>0</v>
      </c>
      <c r="E18" s="35">
        <v>0</v>
      </c>
    </row>
    <row r="19" spans="1:7" x14ac:dyDescent="0.25">
      <c r="A19" s="115"/>
      <c r="B19" s="117"/>
      <c r="C19" s="27" t="s">
        <v>6</v>
      </c>
      <c r="D19" s="35">
        <v>35</v>
      </c>
      <c r="E19" s="36">
        <v>15</v>
      </c>
    </row>
    <row r="20" spans="1:7" ht="25.5" x14ac:dyDescent="0.25">
      <c r="A20" s="115"/>
      <c r="B20" s="118"/>
      <c r="C20" s="27" t="s">
        <v>7</v>
      </c>
      <c r="D20" s="35">
        <v>0</v>
      </c>
      <c r="E20" s="35">
        <v>0</v>
      </c>
    </row>
    <row r="21" spans="1:7" x14ac:dyDescent="0.25">
      <c r="A21" s="119" t="s">
        <v>11</v>
      </c>
      <c r="B21" s="120"/>
      <c r="C21" s="27"/>
      <c r="D21" s="35">
        <f>SUM(D17:D20)</f>
        <v>35</v>
      </c>
      <c r="E21" s="35">
        <f>SUM(E17:E20)</f>
        <v>15</v>
      </c>
    </row>
    <row r="22" spans="1:7" ht="25.5" x14ac:dyDescent="0.25">
      <c r="A22" s="115">
        <v>3</v>
      </c>
      <c r="B22" s="116" t="s">
        <v>84</v>
      </c>
      <c r="C22" s="31" t="s">
        <v>4</v>
      </c>
      <c r="D22" s="35">
        <v>0</v>
      </c>
      <c r="E22" s="35">
        <v>0</v>
      </c>
    </row>
    <row r="23" spans="1:7" x14ac:dyDescent="0.25">
      <c r="A23" s="115"/>
      <c r="B23" s="117"/>
      <c r="C23" s="31" t="s">
        <v>5</v>
      </c>
      <c r="D23" s="35">
        <v>0</v>
      </c>
      <c r="E23" s="35">
        <v>0</v>
      </c>
    </row>
    <row r="24" spans="1:7" x14ac:dyDescent="0.25">
      <c r="A24" s="115"/>
      <c r="B24" s="117"/>
      <c r="C24" s="31" t="s">
        <v>6</v>
      </c>
      <c r="D24" s="35">
        <v>1078.4000000000001</v>
      </c>
      <c r="E24" s="36">
        <v>769.9</v>
      </c>
    </row>
    <row r="25" spans="1:7" ht="25.5" x14ac:dyDescent="0.25">
      <c r="A25" s="115"/>
      <c r="B25" s="118"/>
      <c r="C25" s="31" t="s">
        <v>7</v>
      </c>
      <c r="D25" s="35">
        <v>0</v>
      </c>
      <c r="E25" s="35">
        <v>0</v>
      </c>
    </row>
    <row r="26" spans="1:7" x14ac:dyDescent="0.25">
      <c r="A26" s="119" t="s">
        <v>23</v>
      </c>
      <c r="B26" s="120"/>
      <c r="C26" s="31"/>
      <c r="D26" s="35">
        <f>SUM(D22:D25)</f>
        <v>1078.4000000000001</v>
      </c>
      <c r="E26" s="35">
        <f>SUM(E22:E25)</f>
        <v>769.9</v>
      </c>
    </row>
    <row r="27" spans="1:7" ht="25.5" customHeight="1" x14ac:dyDescent="0.25">
      <c r="A27" s="106" t="s">
        <v>12</v>
      </c>
      <c r="B27" s="107"/>
      <c r="C27" s="2" t="s">
        <v>4</v>
      </c>
      <c r="D27" s="37">
        <f t="shared" ref="D27:E30" si="0">D12+D17</f>
        <v>0</v>
      </c>
      <c r="E27" s="37">
        <f t="shared" si="0"/>
        <v>0</v>
      </c>
    </row>
    <row r="28" spans="1:7" x14ac:dyDescent="0.25">
      <c r="A28" s="108"/>
      <c r="B28" s="109"/>
      <c r="C28" s="2" t="s">
        <v>5</v>
      </c>
      <c r="D28" s="37">
        <f>D13+D18</f>
        <v>0</v>
      </c>
      <c r="E28" s="37">
        <f t="shared" si="0"/>
        <v>0</v>
      </c>
    </row>
    <row r="29" spans="1:7" x14ac:dyDescent="0.25">
      <c r="A29" s="108"/>
      <c r="B29" s="109"/>
      <c r="C29" s="2" t="s">
        <v>6</v>
      </c>
      <c r="D29" s="10">
        <f>D14+D19+D26</f>
        <v>24361.4</v>
      </c>
      <c r="E29" s="10">
        <f>E14+E19+E26</f>
        <v>16698</v>
      </c>
      <c r="G29" s="44"/>
    </row>
    <row r="30" spans="1:7" ht="25.5" x14ac:dyDescent="0.25">
      <c r="A30" s="110"/>
      <c r="B30" s="111"/>
      <c r="C30" s="2" t="s">
        <v>7</v>
      </c>
      <c r="D30" s="10">
        <f t="shared" si="0"/>
        <v>0</v>
      </c>
      <c r="E30" s="10">
        <f t="shared" si="0"/>
        <v>0</v>
      </c>
    </row>
    <row r="31" spans="1:7" ht="15" customHeight="1" x14ac:dyDescent="0.25">
      <c r="A31" s="112" t="s">
        <v>9</v>
      </c>
      <c r="B31" s="113"/>
      <c r="C31" s="2"/>
      <c r="D31" s="10">
        <f>D29+D28</f>
        <v>24361.4</v>
      </c>
      <c r="E31" s="10">
        <f>E29+E28</f>
        <v>16698</v>
      </c>
    </row>
    <row r="32" spans="1:7" x14ac:dyDescent="0.25">
      <c r="E32" s="56"/>
    </row>
    <row r="33" spans="1:4" x14ac:dyDescent="0.25">
      <c r="D33" s="44"/>
    </row>
    <row r="34" spans="1:4" ht="15.75" x14ac:dyDescent="0.25">
      <c r="A34" s="6" t="s">
        <v>20</v>
      </c>
    </row>
    <row r="35" spans="1:4" ht="15.75" x14ac:dyDescent="0.25">
      <c r="A35" s="6" t="s">
        <v>74</v>
      </c>
      <c r="D35" s="54" t="s">
        <v>114</v>
      </c>
    </row>
    <row r="36" spans="1:4" x14ac:dyDescent="0.25">
      <c r="A36" s="7" t="s">
        <v>86</v>
      </c>
    </row>
    <row r="37" spans="1:4" x14ac:dyDescent="0.25">
      <c r="A37" s="7"/>
    </row>
  </sheetData>
  <mergeCells count="16">
    <mergeCell ref="B5:E5"/>
    <mergeCell ref="B3:E3"/>
    <mergeCell ref="B4:E4"/>
    <mergeCell ref="A27:B30"/>
    <mergeCell ref="A31:B31"/>
    <mergeCell ref="B6:E6"/>
    <mergeCell ref="B7:E7"/>
    <mergeCell ref="A12:A15"/>
    <mergeCell ref="B12:B15"/>
    <mergeCell ref="B17:B20"/>
    <mergeCell ref="A16:B16"/>
    <mergeCell ref="A21:B21"/>
    <mergeCell ref="A17:A20"/>
    <mergeCell ref="A22:A25"/>
    <mergeCell ref="B22:B25"/>
    <mergeCell ref="A26:B26"/>
  </mergeCells>
  <pageMargins left="0" right="0" top="0" bottom="0" header="0" footer="0"/>
  <pageSetup paperSize="9" scale="7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35"/>
  <sheetViews>
    <sheetView workbookViewId="0">
      <selection activeCell="H14" sqref="H14"/>
    </sheetView>
  </sheetViews>
  <sheetFormatPr defaultRowHeight="15" x14ac:dyDescent="0.25"/>
  <cols>
    <col min="1" max="1" width="10.140625" style="29" bestFit="1" customWidth="1"/>
    <col min="2" max="2" width="54" style="29" customWidth="1"/>
    <col min="3" max="3" width="17.7109375" style="29" customWidth="1"/>
    <col min="4" max="4" width="17.42578125" style="29" customWidth="1"/>
    <col min="5" max="5" width="18.140625" style="29" customWidth="1"/>
    <col min="6" max="16384" width="9.140625" style="29"/>
  </cols>
  <sheetData>
    <row r="1" spans="1:6" x14ac:dyDescent="0.25">
      <c r="A1" s="105" t="s">
        <v>16</v>
      </c>
      <c r="B1" s="105"/>
      <c r="C1" s="105"/>
      <c r="D1" s="105"/>
      <c r="E1" s="105"/>
    </row>
    <row r="2" spans="1:6" x14ac:dyDescent="0.25">
      <c r="A2" s="127" t="s">
        <v>17</v>
      </c>
      <c r="B2" s="127"/>
      <c r="C2" s="127"/>
      <c r="D2" s="127"/>
      <c r="E2" s="127"/>
    </row>
    <row r="3" spans="1:6" x14ac:dyDescent="0.25">
      <c r="A3" s="127" t="s">
        <v>119</v>
      </c>
      <c r="B3" s="127"/>
      <c r="C3" s="127"/>
      <c r="D3" s="127"/>
      <c r="E3" s="127"/>
    </row>
    <row r="4" spans="1:6" ht="27.75" customHeight="1" x14ac:dyDescent="0.25">
      <c r="A4" s="149" t="s">
        <v>110</v>
      </c>
      <c r="B4" s="149"/>
      <c r="C4" s="149"/>
      <c r="D4" s="149"/>
      <c r="E4" s="149"/>
    </row>
    <row r="5" spans="1:6" x14ac:dyDescent="0.25">
      <c r="A5"/>
      <c r="B5" s="127" t="s">
        <v>82</v>
      </c>
      <c r="C5" s="127"/>
      <c r="D5" s="127"/>
      <c r="E5" s="127"/>
    </row>
    <row r="6" spans="1:6" x14ac:dyDescent="0.25">
      <c r="E6" s="4" t="s">
        <v>15</v>
      </c>
    </row>
    <row r="7" spans="1:6" ht="45.75" customHeight="1" x14ac:dyDescent="0.25">
      <c r="A7" s="31" t="s">
        <v>0</v>
      </c>
      <c r="B7" s="31" t="s">
        <v>1</v>
      </c>
      <c r="C7" s="31" t="s">
        <v>2</v>
      </c>
      <c r="D7" s="31" t="s">
        <v>13</v>
      </c>
      <c r="E7" s="1" t="s">
        <v>14</v>
      </c>
    </row>
    <row r="8" spans="1:6" x14ac:dyDescent="0.25">
      <c r="A8" s="31">
        <v>1</v>
      </c>
      <c r="B8" s="31">
        <v>2</v>
      </c>
      <c r="C8" s="31">
        <v>3</v>
      </c>
      <c r="D8" s="31">
        <v>4</v>
      </c>
      <c r="E8" s="5">
        <v>5</v>
      </c>
      <c r="F8" s="29" t="s">
        <v>88</v>
      </c>
    </row>
    <row r="9" spans="1:6" ht="25.5" x14ac:dyDescent="0.25">
      <c r="A9" s="115" t="s">
        <v>18</v>
      </c>
      <c r="B9" s="116" t="s">
        <v>76</v>
      </c>
      <c r="C9" s="31" t="s">
        <v>4</v>
      </c>
      <c r="D9" s="8">
        <v>0</v>
      </c>
      <c r="E9" s="8">
        <v>0</v>
      </c>
    </row>
    <row r="10" spans="1:6" x14ac:dyDescent="0.25">
      <c r="A10" s="115"/>
      <c r="B10" s="117"/>
      <c r="C10" s="31" t="s">
        <v>5</v>
      </c>
      <c r="D10" s="8">
        <v>0</v>
      </c>
      <c r="E10" s="8">
        <v>0</v>
      </c>
    </row>
    <row r="11" spans="1:6" x14ac:dyDescent="0.25">
      <c r="A11" s="115"/>
      <c r="B11" s="117"/>
      <c r="C11" s="31" t="s">
        <v>6</v>
      </c>
      <c r="D11" s="85">
        <v>8828.5768100000005</v>
      </c>
      <c r="E11" s="36">
        <v>301.39999999999998</v>
      </c>
    </row>
    <row r="12" spans="1:6" ht="25.5" x14ac:dyDescent="0.25">
      <c r="A12" s="115"/>
      <c r="B12" s="118"/>
      <c r="C12" s="31" t="s">
        <v>7</v>
      </c>
      <c r="D12" s="35">
        <v>0</v>
      </c>
      <c r="E12" s="35">
        <v>0</v>
      </c>
    </row>
    <row r="13" spans="1:6" x14ac:dyDescent="0.25">
      <c r="A13" s="119" t="s">
        <v>10</v>
      </c>
      <c r="B13" s="120"/>
      <c r="C13" s="31"/>
      <c r="D13" s="85">
        <f>SUM(D9:D12)</f>
        <v>8828.5768100000005</v>
      </c>
      <c r="E13" s="35">
        <f>SUM(E9:E12)</f>
        <v>301.39999999999998</v>
      </c>
    </row>
    <row r="14" spans="1:6" ht="25.5" x14ac:dyDescent="0.25">
      <c r="A14" s="106" t="s">
        <v>12</v>
      </c>
      <c r="B14" s="107"/>
      <c r="C14" s="2" t="s">
        <v>4</v>
      </c>
      <c r="D14" s="37">
        <f>D9</f>
        <v>0</v>
      </c>
      <c r="E14" s="37">
        <f>E9</f>
        <v>0</v>
      </c>
    </row>
    <row r="15" spans="1:6" x14ac:dyDescent="0.25">
      <c r="A15" s="108"/>
      <c r="B15" s="109"/>
      <c r="C15" s="2" t="s">
        <v>5</v>
      </c>
      <c r="D15" s="37">
        <f t="shared" ref="D15:E17" si="0">D10</f>
        <v>0</v>
      </c>
      <c r="E15" s="37">
        <f t="shared" si="0"/>
        <v>0</v>
      </c>
    </row>
    <row r="16" spans="1:6" x14ac:dyDescent="0.25">
      <c r="A16" s="108"/>
      <c r="B16" s="109"/>
      <c r="C16" s="2" t="s">
        <v>6</v>
      </c>
      <c r="D16" s="86">
        <f t="shared" si="0"/>
        <v>8828.5768100000005</v>
      </c>
      <c r="E16" s="37">
        <f t="shared" si="0"/>
        <v>301.39999999999998</v>
      </c>
    </row>
    <row r="17" spans="1:5" ht="25.5" x14ac:dyDescent="0.25">
      <c r="A17" s="110"/>
      <c r="B17" s="111"/>
      <c r="C17" s="2" t="s">
        <v>7</v>
      </c>
      <c r="D17" s="37">
        <f t="shared" si="0"/>
        <v>0</v>
      </c>
      <c r="E17" s="37">
        <f t="shared" si="0"/>
        <v>0</v>
      </c>
    </row>
    <row r="18" spans="1:5" x14ac:dyDescent="0.25">
      <c r="A18" s="112" t="s">
        <v>9</v>
      </c>
      <c r="B18" s="113"/>
      <c r="C18" s="2"/>
      <c r="D18" s="86">
        <f>D13</f>
        <v>8828.5768100000005</v>
      </c>
      <c r="E18" s="37">
        <f>E13</f>
        <v>301.39999999999998</v>
      </c>
    </row>
    <row r="19" spans="1:5" x14ac:dyDescent="0.25">
      <c r="A19" s="22"/>
      <c r="B19" s="22"/>
      <c r="C19" s="22"/>
      <c r="D19" s="38"/>
      <c r="E19" s="38"/>
    </row>
    <row r="20" spans="1:5" x14ac:dyDescent="0.25">
      <c r="A20" s="22"/>
      <c r="B20" s="22"/>
      <c r="C20" s="22"/>
      <c r="D20" s="23"/>
      <c r="E20" s="23"/>
    </row>
    <row r="21" spans="1:5" ht="15.75" x14ac:dyDescent="0.25">
      <c r="A21" s="6" t="s">
        <v>20</v>
      </c>
      <c r="B21"/>
      <c r="C21"/>
      <c r="D21"/>
      <c r="E21" s="12"/>
    </row>
    <row r="22" spans="1:5" ht="15.75" x14ac:dyDescent="0.25">
      <c r="A22" s="6" t="s">
        <v>108</v>
      </c>
      <c r="B22"/>
      <c r="C22"/>
      <c r="D22"/>
      <c r="E22" s="12"/>
    </row>
    <row r="23" spans="1:5" x14ac:dyDescent="0.25">
      <c r="A23" s="7"/>
      <c r="B23"/>
      <c r="C23"/>
      <c r="D23"/>
      <c r="E23" s="12"/>
    </row>
    <row r="24" spans="1:5" x14ac:dyDescent="0.25">
      <c r="A24" s="41"/>
      <c r="E24" s="12"/>
    </row>
    <row r="25" spans="1:5" x14ac:dyDescent="0.25">
      <c r="A25" s="41"/>
    </row>
    <row r="35" spans="4:4" x14ac:dyDescent="0.25">
      <c r="D35" s="29" t="s">
        <v>114</v>
      </c>
    </row>
  </sheetData>
  <mergeCells count="10">
    <mergeCell ref="A4:E4"/>
    <mergeCell ref="A1:E1"/>
    <mergeCell ref="A2:E2"/>
    <mergeCell ref="A3:E3"/>
    <mergeCell ref="A18:B18"/>
    <mergeCell ref="B5:E5"/>
    <mergeCell ref="A9:A12"/>
    <mergeCell ref="B9:B12"/>
    <mergeCell ref="A13:B13"/>
    <mergeCell ref="A14:B17"/>
  </mergeCells>
  <pageMargins left="0.7" right="0.7" top="0.75" bottom="0.75" header="0.3" footer="0.3"/>
  <pageSetup paperSize="9" scale="7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0"/>
    <pageSetUpPr fitToPage="1"/>
  </sheetPr>
  <dimension ref="A1:E74"/>
  <sheetViews>
    <sheetView workbookViewId="0">
      <selection activeCell="F8" sqref="F8"/>
    </sheetView>
  </sheetViews>
  <sheetFormatPr defaultRowHeight="15" x14ac:dyDescent="0.25"/>
  <cols>
    <col min="2" max="2" width="67.7109375" customWidth="1"/>
    <col min="3" max="3" width="21.140625" customWidth="1"/>
    <col min="4" max="4" width="13.42578125" customWidth="1"/>
    <col min="5" max="5" width="16.5703125" customWidth="1"/>
  </cols>
  <sheetData>
    <row r="1" spans="1:5" ht="15.75" x14ac:dyDescent="0.25">
      <c r="A1" s="150" t="s">
        <v>71</v>
      </c>
      <c r="B1" s="150"/>
      <c r="C1" s="150"/>
      <c r="D1" s="150"/>
      <c r="E1" s="150"/>
    </row>
    <row r="2" spans="1:5" ht="15.75" x14ac:dyDescent="0.25">
      <c r="A2" s="150" t="s">
        <v>72</v>
      </c>
      <c r="B2" s="150"/>
      <c r="C2" s="150"/>
      <c r="D2" s="150"/>
      <c r="E2" s="150"/>
    </row>
    <row r="3" spans="1:5" ht="15.75" customHeight="1" thickBot="1" x14ac:dyDescent="0.3">
      <c r="A3" s="164" t="s">
        <v>119</v>
      </c>
      <c r="B3" s="164"/>
      <c r="C3" s="164"/>
      <c r="D3" s="164"/>
      <c r="E3" s="164"/>
    </row>
    <row r="4" spans="1:5" ht="38.25" customHeight="1" thickBot="1" x14ac:dyDescent="0.3">
      <c r="A4" s="168"/>
      <c r="B4" s="151" t="s">
        <v>69</v>
      </c>
      <c r="C4" s="151" t="s">
        <v>2</v>
      </c>
      <c r="D4" s="153" t="s">
        <v>122</v>
      </c>
      <c r="E4" s="154"/>
    </row>
    <row r="5" spans="1:5" ht="26.25" thickBot="1" x14ac:dyDescent="0.3">
      <c r="A5" s="169"/>
      <c r="B5" s="152"/>
      <c r="C5" s="152"/>
      <c r="D5" s="48" t="s">
        <v>64</v>
      </c>
      <c r="E5" s="49" t="s">
        <v>65</v>
      </c>
    </row>
    <row r="6" spans="1:5" s="53" customFormat="1" ht="15.75" thickBot="1" x14ac:dyDescent="0.3">
      <c r="A6" s="52">
        <v>1</v>
      </c>
      <c r="B6" s="45">
        <v>2</v>
      </c>
      <c r="C6" s="51">
        <v>3</v>
      </c>
      <c r="D6" s="48">
        <v>6</v>
      </c>
      <c r="E6" s="45">
        <v>7</v>
      </c>
    </row>
    <row r="7" spans="1:5" ht="18" hidden="1" customHeight="1" thickBot="1" x14ac:dyDescent="0.3">
      <c r="A7" s="170">
        <v>1</v>
      </c>
      <c r="B7" s="151" t="s">
        <v>94</v>
      </c>
      <c r="C7" s="50" t="s">
        <v>66</v>
      </c>
      <c r="D7" s="47">
        <v>0</v>
      </c>
      <c r="E7" s="34">
        <v>0</v>
      </c>
    </row>
    <row r="8" spans="1:5" ht="15.75" thickBot="1" x14ac:dyDescent="0.3">
      <c r="A8" s="171"/>
      <c r="B8" s="157"/>
      <c r="C8" s="50" t="s">
        <v>67</v>
      </c>
      <c r="D8" s="57">
        <v>0</v>
      </c>
      <c r="E8" s="58">
        <v>0</v>
      </c>
    </row>
    <row r="9" spans="1:5" ht="15.75" thickBot="1" x14ac:dyDescent="0.3">
      <c r="A9" s="171"/>
      <c r="B9" s="157"/>
      <c r="C9" s="50" t="s">
        <v>5</v>
      </c>
      <c r="D9" s="57">
        <f>СМУ!D28</f>
        <v>0</v>
      </c>
      <c r="E9" s="59">
        <f>СМУ!E28</f>
        <v>0</v>
      </c>
    </row>
    <row r="10" spans="1:5" ht="26.25" hidden="1" customHeight="1" thickBot="1" x14ac:dyDescent="0.3">
      <c r="A10" s="171"/>
      <c r="B10" s="157"/>
      <c r="C10" s="50" t="s">
        <v>7</v>
      </c>
      <c r="D10" s="57"/>
      <c r="E10" s="58"/>
    </row>
    <row r="11" spans="1:5" ht="26.25" thickBot="1" x14ac:dyDescent="0.3">
      <c r="A11" s="171"/>
      <c r="B11" s="157"/>
      <c r="C11" s="50" t="s">
        <v>70</v>
      </c>
      <c r="D11" s="57">
        <f>СМУ!D29</f>
        <v>24361.4</v>
      </c>
      <c r="E11" s="58">
        <f>СМУ!E29</f>
        <v>16698</v>
      </c>
    </row>
    <row r="12" spans="1:5" ht="17.25" customHeight="1" thickBot="1" x14ac:dyDescent="0.3">
      <c r="A12" s="172"/>
      <c r="B12" s="152"/>
      <c r="C12" s="51"/>
      <c r="D12" s="57">
        <f>SUM(D7:D11)</f>
        <v>24361.4</v>
      </c>
      <c r="E12" s="58">
        <f>SUM(E7:E11)</f>
        <v>16698</v>
      </c>
    </row>
    <row r="13" spans="1:5" ht="15.75" hidden="1" thickBot="1" x14ac:dyDescent="0.3">
      <c r="A13" s="170">
        <v>2</v>
      </c>
      <c r="B13" s="155" t="s">
        <v>73</v>
      </c>
      <c r="C13" s="46" t="s">
        <v>66</v>
      </c>
      <c r="D13" s="66">
        <v>0</v>
      </c>
      <c r="E13" s="67">
        <v>0</v>
      </c>
    </row>
    <row r="14" spans="1:5" ht="26.25" hidden="1" thickBot="1" x14ac:dyDescent="0.3">
      <c r="A14" s="171"/>
      <c r="B14" s="156"/>
      <c r="C14" s="46" t="s">
        <v>7</v>
      </c>
      <c r="D14" s="66"/>
      <c r="E14" s="67"/>
    </row>
    <row r="15" spans="1:5" ht="15.75" hidden="1" customHeight="1" thickBot="1" x14ac:dyDescent="0.3">
      <c r="A15" s="173">
        <v>2</v>
      </c>
      <c r="B15" s="165" t="s">
        <v>95</v>
      </c>
      <c r="C15" s="80" t="s">
        <v>66</v>
      </c>
      <c r="D15" s="81">
        <v>0</v>
      </c>
      <c r="E15" s="82">
        <v>0</v>
      </c>
    </row>
    <row r="16" spans="1:5" ht="15.75" thickBot="1" x14ac:dyDescent="0.3">
      <c r="A16" s="174"/>
      <c r="B16" s="166"/>
      <c r="C16" s="80" t="s">
        <v>67</v>
      </c>
      <c r="D16" s="81">
        <f>'ЭКОЛ '!D21</f>
        <v>0</v>
      </c>
      <c r="E16" s="83">
        <f>'ЭКОЛ '!E16</f>
        <v>0</v>
      </c>
    </row>
    <row r="17" spans="1:5" ht="15.75" thickBot="1" x14ac:dyDescent="0.3">
      <c r="A17" s="174"/>
      <c r="B17" s="166"/>
      <c r="C17" s="80" t="s">
        <v>5</v>
      </c>
      <c r="D17" s="81">
        <v>0</v>
      </c>
      <c r="E17" s="82">
        <v>0</v>
      </c>
    </row>
    <row r="18" spans="1:5" ht="26.25" hidden="1" customHeight="1" thickBot="1" x14ac:dyDescent="0.3">
      <c r="A18" s="174"/>
      <c r="B18" s="166"/>
      <c r="C18" s="80" t="s">
        <v>7</v>
      </c>
      <c r="D18" s="81"/>
      <c r="E18" s="82"/>
    </row>
    <row r="19" spans="1:5" ht="26.25" thickBot="1" x14ac:dyDescent="0.3">
      <c r="A19" s="174"/>
      <c r="B19" s="166"/>
      <c r="C19" s="80" t="s">
        <v>70</v>
      </c>
      <c r="D19" s="81">
        <f>'ЭКОЛ '!D18</f>
        <v>0</v>
      </c>
      <c r="E19" s="82">
        <f>'ЭКОЛ '!E23</f>
        <v>0</v>
      </c>
    </row>
    <row r="20" spans="1:5" ht="15.75" thickBot="1" x14ac:dyDescent="0.3">
      <c r="A20" s="175"/>
      <c r="B20" s="167"/>
      <c r="C20" s="84"/>
      <c r="D20" s="81">
        <f>SUM(D15:D19)</f>
        <v>0</v>
      </c>
      <c r="E20" s="82">
        <f>E19+E16</f>
        <v>0</v>
      </c>
    </row>
    <row r="21" spans="1:5" ht="15.75" hidden="1" customHeight="1" thickBot="1" x14ac:dyDescent="0.3">
      <c r="A21" s="158">
        <v>3</v>
      </c>
      <c r="B21" s="161" t="s">
        <v>91</v>
      </c>
      <c r="C21" s="74" t="s">
        <v>66</v>
      </c>
      <c r="D21" s="75">
        <v>0</v>
      </c>
      <c r="E21" s="76">
        <v>0</v>
      </c>
    </row>
    <row r="22" spans="1:5" ht="15.75" thickBot="1" x14ac:dyDescent="0.3">
      <c r="A22" s="159"/>
      <c r="B22" s="162"/>
      <c r="C22" s="74" t="s">
        <v>67</v>
      </c>
      <c r="D22" s="75">
        <f>БЛАГ!D17</f>
        <v>0</v>
      </c>
      <c r="E22" s="76">
        <v>0</v>
      </c>
    </row>
    <row r="23" spans="1:5" ht="15.75" thickBot="1" x14ac:dyDescent="0.3">
      <c r="A23" s="159"/>
      <c r="B23" s="162"/>
      <c r="C23" s="74" t="s">
        <v>5</v>
      </c>
      <c r="D23" s="75">
        <v>26.4</v>
      </c>
      <c r="E23" s="76">
        <f>БЛАГ!E38</f>
        <v>26.4</v>
      </c>
    </row>
    <row r="24" spans="1:5" ht="26.25" hidden="1" customHeight="1" thickBot="1" x14ac:dyDescent="0.3">
      <c r="A24" s="159"/>
      <c r="B24" s="162"/>
      <c r="C24" s="74" t="s">
        <v>7</v>
      </c>
      <c r="D24" s="75">
        <v>1078.4000000000001</v>
      </c>
      <c r="E24" s="76">
        <v>881</v>
      </c>
    </row>
    <row r="25" spans="1:5" ht="26.25" thickBot="1" x14ac:dyDescent="0.3">
      <c r="A25" s="159"/>
      <c r="B25" s="162"/>
      <c r="C25" s="74" t="s">
        <v>70</v>
      </c>
      <c r="D25" s="75">
        <f>БЛАГ!D39</f>
        <v>1047.3</v>
      </c>
      <c r="E25" s="76">
        <f>БЛАГ!E39</f>
        <v>565.4</v>
      </c>
    </row>
    <row r="26" spans="1:5" ht="15.75" thickBot="1" x14ac:dyDescent="0.3">
      <c r="A26" s="160"/>
      <c r="B26" s="163"/>
      <c r="C26" s="79"/>
      <c r="D26" s="75">
        <f>БЛАГ!D41</f>
        <v>1073.7</v>
      </c>
      <c r="E26" s="77">
        <f>БЛАГ!E41</f>
        <v>591.79999999999995</v>
      </c>
    </row>
    <row r="27" spans="1:5" ht="15.75" hidden="1" customHeight="1" thickBot="1" x14ac:dyDescent="0.3">
      <c r="A27" s="158">
        <v>4</v>
      </c>
      <c r="B27" s="161" t="s">
        <v>103</v>
      </c>
      <c r="C27" s="74" t="s">
        <v>66</v>
      </c>
      <c r="D27" s="75">
        <v>0</v>
      </c>
      <c r="E27" s="76">
        <v>0</v>
      </c>
    </row>
    <row r="28" spans="1:5" ht="15.75" thickBot="1" x14ac:dyDescent="0.3">
      <c r="A28" s="159"/>
      <c r="B28" s="162"/>
      <c r="C28" s="74" t="s">
        <v>67</v>
      </c>
      <c r="D28" s="99">
        <f>ИМУЩ!D26</f>
        <v>0</v>
      </c>
      <c r="E28" s="101">
        <f>ИМУЩ!E26</f>
        <v>0</v>
      </c>
    </row>
    <row r="29" spans="1:5" ht="15.75" thickBot="1" x14ac:dyDescent="0.3">
      <c r="A29" s="159"/>
      <c r="B29" s="162"/>
      <c r="C29" s="74" t="s">
        <v>5</v>
      </c>
      <c r="D29" s="100">
        <f>ИМУЩ!D27</f>
        <v>0</v>
      </c>
      <c r="E29" s="102">
        <f>ИМУЩ!E27</f>
        <v>0</v>
      </c>
    </row>
    <row r="30" spans="1:5" ht="26.25" hidden="1" customHeight="1" thickBot="1" x14ac:dyDescent="0.3">
      <c r="A30" s="159"/>
      <c r="B30" s="162"/>
      <c r="C30" s="74" t="s">
        <v>7</v>
      </c>
      <c r="D30" s="75"/>
      <c r="E30" s="102"/>
    </row>
    <row r="31" spans="1:5" ht="26.25" thickBot="1" x14ac:dyDescent="0.3">
      <c r="A31" s="159"/>
      <c r="B31" s="162"/>
      <c r="C31" s="74" t="s">
        <v>70</v>
      </c>
      <c r="D31" s="78">
        <f>ИМУЩ!D28</f>
        <v>2579.9299999999998</v>
      </c>
      <c r="E31" s="103">
        <f>ИМУЩ!E28</f>
        <v>1361.8700000000001</v>
      </c>
    </row>
    <row r="32" spans="1:5" ht="15.75" thickBot="1" x14ac:dyDescent="0.3">
      <c r="A32" s="160"/>
      <c r="B32" s="163"/>
      <c r="C32" s="79"/>
      <c r="D32" s="75">
        <f>SUM(D27:D31)</f>
        <v>2579.9299999999998</v>
      </c>
      <c r="E32" s="76">
        <f>SUM(E27:E31)</f>
        <v>1361.8700000000001</v>
      </c>
    </row>
    <row r="33" spans="1:5" ht="21.75" hidden="1" customHeight="1" thickBot="1" x14ac:dyDescent="0.3">
      <c r="A33" s="158">
        <v>5</v>
      </c>
      <c r="B33" s="161" t="s">
        <v>107</v>
      </c>
      <c r="C33" s="74" t="s">
        <v>66</v>
      </c>
      <c r="D33" s="75">
        <v>0</v>
      </c>
      <c r="E33" s="76">
        <v>0</v>
      </c>
    </row>
    <row r="34" spans="1:5" ht="20.25" customHeight="1" thickBot="1" x14ac:dyDescent="0.3">
      <c r="A34" s="159"/>
      <c r="B34" s="162"/>
      <c r="C34" s="74" t="s">
        <v>67</v>
      </c>
      <c r="D34" s="75">
        <f>'РЖК '!D36</f>
        <v>0</v>
      </c>
      <c r="E34" s="76">
        <f>'РЖК '!E36</f>
        <v>0</v>
      </c>
    </row>
    <row r="35" spans="1:5" ht="14.25" customHeight="1" thickBot="1" x14ac:dyDescent="0.3">
      <c r="A35" s="159"/>
      <c r="B35" s="162"/>
      <c r="C35" s="74" t="s">
        <v>5</v>
      </c>
      <c r="D35" s="75">
        <v>0</v>
      </c>
      <c r="E35" s="76">
        <v>0</v>
      </c>
    </row>
    <row r="36" spans="1:5" ht="36" hidden="1" customHeight="1" thickBot="1" x14ac:dyDescent="0.3">
      <c r="A36" s="159"/>
      <c r="B36" s="162"/>
      <c r="C36" s="74" t="s">
        <v>7</v>
      </c>
      <c r="D36" s="75"/>
      <c r="E36" s="76"/>
    </row>
    <row r="37" spans="1:5" ht="27" customHeight="1" thickBot="1" x14ac:dyDescent="0.3">
      <c r="A37" s="159"/>
      <c r="B37" s="162"/>
      <c r="C37" s="74" t="s">
        <v>70</v>
      </c>
      <c r="D37" s="75">
        <f>'РЖК '!D38</f>
        <v>569.29999999999995</v>
      </c>
      <c r="E37" s="76">
        <f>'РЖК '!E38</f>
        <v>495.4</v>
      </c>
    </row>
    <row r="38" spans="1:5" ht="16.5" customHeight="1" thickBot="1" x14ac:dyDescent="0.3">
      <c r="A38" s="160"/>
      <c r="B38" s="163"/>
      <c r="C38" s="74"/>
      <c r="D38" s="75">
        <f t="shared" ref="D38:E38" si="0">SUM(D33:D37)</f>
        <v>569.29999999999995</v>
      </c>
      <c r="E38" s="76">
        <f t="shared" si="0"/>
        <v>495.4</v>
      </c>
    </row>
    <row r="39" spans="1:5" ht="15.75" hidden="1" customHeight="1" thickBot="1" x14ac:dyDescent="0.3">
      <c r="A39" s="158">
        <v>6</v>
      </c>
      <c r="B39" s="161" t="s">
        <v>98</v>
      </c>
      <c r="C39" s="74" t="s">
        <v>66</v>
      </c>
      <c r="D39" s="75">
        <v>0</v>
      </c>
      <c r="E39" s="76">
        <v>0</v>
      </c>
    </row>
    <row r="40" spans="1:5" ht="15.75" thickBot="1" x14ac:dyDescent="0.3">
      <c r="A40" s="159"/>
      <c r="B40" s="162"/>
      <c r="C40" s="74" t="s">
        <v>67</v>
      </c>
      <c r="D40" s="96">
        <f>'ФЗК '!D32</f>
        <v>48.45</v>
      </c>
      <c r="E40" s="97">
        <f>'ФЗК '!E32</f>
        <v>41.2</v>
      </c>
    </row>
    <row r="41" spans="1:5" ht="15" customHeight="1" thickBot="1" x14ac:dyDescent="0.3">
      <c r="A41" s="159"/>
      <c r="B41" s="162"/>
      <c r="C41" s="74" t="s">
        <v>5</v>
      </c>
      <c r="D41" s="96">
        <v>0</v>
      </c>
      <c r="E41" s="97">
        <v>0</v>
      </c>
    </row>
    <row r="42" spans="1:5" ht="26.25" hidden="1" customHeight="1" thickBot="1" x14ac:dyDescent="0.3">
      <c r="A42" s="159"/>
      <c r="B42" s="162"/>
      <c r="C42" s="74" t="s">
        <v>7</v>
      </c>
      <c r="D42" s="96"/>
      <c r="E42" s="97"/>
    </row>
    <row r="43" spans="1:5" ht="26.25" thickBot="1" x14ac:dyDescent="0.3">
      <c r="A43" s="159"/>
      <c r="B43" s="162"/>
      <c r="C43" s="74" t="s">
        <v>70</v>
      </c>
      <c r="D43" s="96">
        <f>'ФЗК '!D34</f>
        <v>11409.599999999999</v>
      </c>
      <c r="E43" s="97">
        <f>'ФЗК '!E34</f>
        <v>5402.4</v>
      </c>
    </row>
    <row r="44" spans="1:5" ht="15.75" thickBot="1" x14ac:dyDescent="0.3">
      <c r="A44" s="160"/>
      <c r="B44" s="163"/>
      <c r="C44" s="74"/>
      <c r="D44" s="96">
        <f t="shared" ref="D44" si="1">SUM(D39:D43)</f>
        <v>11458.05</v>
      </c>
      <c r="E44" s="97">
        <f t="shared" ref="E44" si="2">SUM(E39:E43)</f>
        <v>5443.5999999999995</v>
      </c>
    </row>
    <row r="45" spans="1:5" ht="15.75" hidden="1" customHeight="1" thickBot="1" x14ac:dyDescent="0.3">
      <c r="A45" s="158">
        <v>7</v>
      </c>
      <c r="B45" s="161" t="s">
        <v>96</v>
      </c>
      <c r="C45" s="74" t="s">
        <v>66</v>
      </c>
      <c r="D45" s="75">
        <v>0</v>
      </c>
      <c r="E45" s="76">
        <v>0</v>
      </c>
    </row>
    <row r="46" spans="1:5" ht="15.75" thickBot="1" x14ac:dyDescent="0.3">
      <c r="A46" s="159"/>
      <c r="B46" s="162"/>
      <c r="C46" s="74" t="s">
        <v>67</v>
      </c>
      <c r="D46" s="75">
        <v>0</v>
      </c>
      <c r="E46" s="76">
        <v>0</v>
      </c>
    </row>
    <row r="47" spans="1:5" ht="15.75" thickBot="1" x14ac:dyDescent="0.3">
      <c r="A47" s="159"/>
      <c r="B47" s="162"/>
      <c r="C47" s="74" t="s">
        <v>5</v>
      </c>
      <c r="D47" s="75">
        <v>0</v>
      </c>
      <c r="E47" s="76">
        <v>0</v>
      </c>
    </row>
    <row r="48" spans="1:5" ht="26.25" hidden="1" customHeight="1" thickBot="1" x14ac:dyDescent="0.3">
      <c r="A48" s="159"/>
      <c r="B48" s="162"/>
      <c r="C48" s="74" t="s">
        <v>7</v>
      </c>
      <c r="D48" s="75"/>
      <c r="E48" s="76"/>
    </row>
    <row r="49" spans="1:5" ht="26.25" thickBot="1" x14ac:dyDescent="0.3">
      <c r="A49" s="159"/>
      <c r="B49" s="162"/>
      <c r="C49" s="74" t="s">
        <v>70</v>
      </c>
      <c r="D49" s="75">
        <v>2</v>
      </c>
      <c r="E49" s="77">
        <v>2</v>
      </c>
    </row>
    <row r="50" spans="1:5" ht="15.75" thickBot="1" x14ac:dyDescent="0.3">
      <c r="A50" s="160"/>
      <c r="B50" s="163"/>
      <c r="C50" s="74"/>
      <c r="D50" s="75">
        <f>SUM(D45:D49)</f>
        <v>2</v>
      </c>
      <c r="E50" s="76">
        <v>0</v>
      </c>
    </row>
    <row r="51" spans="1:5" ht="15.75" hidden="1" customHeight="1" thickBot="1" x14ac:dyDescent="0.3">
      <c r="A51" s="158">
        <v>8</v>
      </c>
      <c r="B51" s="161" t="s">
        <v>97</v>
      </c>
      <c r="C51" s="74" t="s">
        <v>66</v>
      </c>
      <c r="D51" s="75">
        <v>0</v>
      </c>
      <c r="E51" s="76">
        <v>0</v>
      </c>
    </row>
    <row r="52" spans="1:5" ht="15.75" thickBot="1" x14ac:dyDescent="0.3">
      <c r="A52" s="159"/>
      <c r="B52" s="162"/>
      <c r="C52" s="74" t="s">
        <v>67</v>
      </c>
      <c r="D52" s="75">
        <f>'ОП '!D55</f>
        <v>45.8</v>
      </c>
      <c r="E52" s="76">
        <f>'ОП '!E55</f>
        <v>0</v>
      </c>
    </row>
    <row r="53" spans="1:5" ht="15.75" thickBot="1" x14ac:dyDescent="0.3">
      <c r="A53" s="159"/>
      <c r="B53" s="162"/>
      <c r="C53" s="74" t="s">
        <v>5</v>
      </c>
      <c r="D53" s="75">
        <v>0</v>
      </c>
      <c r="E53" s="76">
        <v>0</v>
      </c>
    </row>
    <row r="54" spans="1:5" ht="26.25" hidden="1" customHeight="1" thickBot="1" x14ac:dyDescent="0.3">
      <c r="A54" s="159"/>
      <c r="B54" s="162"/>
      <c r="C54" s="74" t="s">
        <v>7</v>
      </c>
      <c r="D54" s="75"/>
      <c r="E54" s="76"/>
    </row>
    <row r="55" spans="1:5" ht="26.25" thickBot="1" x14ac:dyDescent="0.3">
      <c r="A55" s="159"/>
      <c r="B55" s="162"/>
      <c r="C55" s="74" t="s">
        <v>70</v>
      </c>
      <c r="D55" s="75">
        <f>'ОП '!D57</f>
        <v>8.1999999999999993</v>
      </c>
      <c r="E55" s="76">
        <f>'ОП '!E57</f>
        <v>0</v>
      </c>
    </row>
    <row r="56" spans="1:5" ht="15.75" thickBot="1" x14ac:dyDescent="0.3">
      <c r="A56" s="160"/>
      <c r="B56" s="163"/>
      <c r="C56" s="74"/>
      <c r="D56" s="75">
        <f t="shared" ref="D56" si="3">SUM(D51:D55)</f>
        <v>54</v>
      </c>
      <c r="E56" s="76">
        <f t="shared" ref="E56" si="4">SUM(E51:E55)</f>
        <v>0</v>
      </c>
    </row>
    <row r="57" spans="1:5" ht="15.75" hidden="1" thickBot="1" x14ac:dyDescent="0.3">
      <c r="A57" s="91"/>
      <c r="B57" s="98"/>
      <c r="C57" s="74" t="s">
        <v>66</v>
      </c>
      <c r="D57" s="75">
        <v>0</v>
      </c>
      <c r="E57" s="76">
        <v>0</v>
      </c>
    </row>
    <row r="58" spans="1:5" ht="26.25" customHeight="1" thickBot="1" x14ac:dyDescent="0.3">
      <c r="A58" s="158">
        <v>9</v>
      </c>
      <c r="B58" s="161" t="str">
        <f>ДФ!A4</f>
        <v>Развитие и содержание дорожно-транспортной системы на территории сельского поселения Светлый на 2020-2025 годах</v>
      </c>
      <c r="C58" s="74" t="s">
        <v>67</v>
      </c>
      <c r="D58" s="75">
        <v>0</v>
      </c>
      <c r="E58" s="76">
        <v>0</v>
      </c>
    </row>
    <row r="59" spans="1:5" ht="15.75" thickBot="1" x14ac:dyDescent="0.3">
      <c r="A59" s="159"/>
      <c r="B59" s="162"/>
      <c r="C59" s="74" t="s">
        <v>5</v>
      </c>
      <c r="D59" s="75">
        <v>0</v>
      </c>
      <c r="E59" s="76">
        <v>0</v>
      </c>
    </row>
    <row r="60" spans="1:5" ht="26.25" hidden="1" customHeight="1" thickBot="1" x14ac:dyDescent="0.3">
      <c r="A60" s="159"/>
      <c r="B60" s="162"/>
      <c r="C60" s="74" t="s">
        <v>7</v>
      </c>
      <c r="D60" s="75"/>
      <c r="E60" s="76"/>
    </row>
    <row r="61" spans="1:5" ht="26.25" thickBot="1" x14ac:dyDescent="0.3">
      <c r="A61" s="159"/>
      <c r="B61" s="162"/>
      <c r="C61" s="74" t="s">
        <v>70</v>
      </c>
      <c r="D61" s="75">
        <f>ДФ!D11</f>
        <v>8828.5768100000005</v>
      </c>
      <c r="E61" s="76">
        <f>ДФ!E18</f>
        <v>301.39999999999998</v>
      </c>
    </row>
    <row r="62" spans="1:5" ht="15.75" thickBot="1" x14ac:dyDescent="0.3">
      <c r="A62" s="160"/>
      <c r="B62" s="163"/>
      <c r="C62" s="74"/>
      <c r="D62" s="75">
        <f t="shared" ref="D62:E62" si="5">SUM(D57:D61)</f>
        <v>8828.5768100000005</v>
      </c>
      <c r="E62" s="76">
        <f t="shared" si="5"/>
        <v>301.39999999999998</v>
      </c>
    </row>
    <row r="63" spans="1:5" ht="15.75" thickBot="1" x14ac:dyDescent="0.3">
      <c r="A63" s="170">
        <v>10</v>
      </c>
      <c r="B63" s="151" t="str">
        <f>СЗ!A4</f>
        <v>«Содействие занятости населения на территории сельского поселения Светлый на 2021-2025 годы»</v>
      </c>
      <c r="C63" s="50" t="s">
        <v>67</v>
      </c>
      <c r="D63" s="57">
        <f>СЗ!D19</f>
        <v>0</v>
      </c>
      <c r="E63" s="58">
        <v>0</v>
      </c>
    </row>
    <row r="64" spans="1:5" ht="15.75" thickBot="1" x14ac:dyDescent="0.3">
      <c r="A64" s="171"/>
      <c r="B64" s="157"/>
      <c r="C64" s="50" t="s">
        <v>5</v>
      </c>
      <c r="D64" s="57">
        <f>СЗ!D20</f>
        <v>100</v>
      </c>
      <c r="E64" s="59">
        <f>СЗ!E20</f>
        <v>0</v>
      </c>
    </row>
    <row r="65" spans="1:5" ht="26.25" hidden="1" thickBot="1" x14ac:dyDescent="0.3">
      <c r="A65" s="171"/>
      <c r="B65" s="157"/>
      <c r="C65" s="50" t="s">
        <v>7</v>
      </c>
      <c r="D65" s="47"/>
      <c r="E65" s="34"/>
    </row>
    <row r="66" spans="1:5" ht="26.25" thickBot="1" x14ac:dyDescent="0.3">
      <c r="A66" s="171"/>
      <c r="B66" s="157"/>
      <c r="C66" s="50" t="s">
        <v>70</v>
      </c>
      <c r="D66" s="57">
        <f>СЗ!D21</f>
        <v>100</v>
      </c>
      <c r="E66" s="58">
        <f>СЗ!E21</f>
        <v>0</v>
      </c>
    </row>
    <row r="67" spans="1:5" ht="15.75" thickBot="1" x14ac:dyDescent="0.3">
      <c r="A67" s="172"/>
      <c r="B67" s="152"/>
      <c r="C67" s="50"/>
      <c r="D67" s="57">
        <f>D66+D64</f>
        <v>200</v>
      </c>
      <c r="E67" s="59">
        <f>E66+E64</f>
        <v>0</v>
      </c>
    </row>
    <row r="68" spans="1:5" ht="15.75" thickBot="1" x14ac:dyDescent="0.3">
      <c r="B68" s="21" t="s">
        <v>68</v>
      </c>
      <c r="C68" s="50"/>
      <c r="D68" s="62">
        <f>D12+D20+D26+D32+D44+D50+D56+D62+D67+D38</f>
        <v>49126.956810000003</v>
      </c>
      <c r="E68" s="62">
        <f>E12+E20+E26+E32+E44+E50+E56+E62+E67+E38</f>
        <v>24892.07</v>
      </c>
    </row>
    <row r="69" spans="1:5" x14ac:dyDescent="0.25">
      <c r="B69" s="63"/>
      <c r="C69" s="64"/>
      <c r="D69" s="65"/>
      <c r="E69" s="65"/>
    </row>
    <row r="70" spans="1:5" x14ac:dyDescent="0.25">
      <c r="B70" s="63"/>
      <c r="C70" s="64"/>
      <c r="D70" s="65"/>
      <c r="E70" s="65"/>
    </row>
    <row r="71" spans="1:5" x14ac:dyDescent="0.25">
      <c r="D71" s="26"/>
      <c r="E71" s="26"/>
    </row>
    <row r="72" spans="1:5" ht="15.75" x14ac:dyDescent="0.25">
      <c r="B72" s="6" t="s">
        <v>20</v>
      </c>
      <c r="D72" s="26"/>
      <c r="E72" s="26"/>
    </row>
    <row r="73" spans="1:5" ht="15.75" x14ac:dyDescent="0.25">
      <c r="B73" s="6" t="s">
        <v>77</v>
      </c>
      <c r="C73" s="25"/>
    </row>
    <row r="74" spans="1:5" x14ac:dyDescent="0.25">
      <c r="B74" s="7" t="s">
        <v>21</v>
      </c>
    </row>
  </sheetData>
  <autoFilter ref="A6:E68"/>
  <mergeCells count="29">
    <mergeCell ref="A63:A67"/>
    <mergeCell ref="B63:B67"/>
    <mergeCell ref="A39:A44"/>
    <mergeCell ref="A45:A50"/>
    <mergeCell ref="A58:A62"/>
    <mergeCell ref="B58:B62"/>
    <mergeCell ref="B45:B50"/>
    <mergeCell ref="B51:B56"/>
    <mergeCell ref="B39:B44"/>
    <mergeCell ref="A51:A56"/>
    <mergeCell ref="A27:A32"/>
    <mergeCell ref="B33:B38"/>
    <mergeCell ref="A3:E3"/>
    <mergeCell ref="A33:A38"/>
    <mergeCell ref="A2:E2"/>
    <mergeCell ref="B15:B20"/>
    <mergeCell ref="B21:B26"/>
    <mergeCell ref="B27:B32"/>
    <mergeCell ref="A4:A5"/>
    <mergeCell ref="A7:A12"/>
    <mergeCell ref="A13:A14"/>
    <mergeCell ref="A15:A20"/>
    <mergeCell ref="A21:A26"/>
    <mergeCell ref="A1:E1"/>
    <mergeCell ref="B4:B5"/>
    <mergeCell ref="C4:C5"/>
    <mergeCell ref="D4:E4"/>
    <mergeCell ref="B13:B14"/>
    <mergeCell ref="B7:B12"/>
  </mergeCells>
  <pageMargins left="0" right="0" top="0" bottom="0" header="0" footer="0"/>
  <pageSetup paperSize="9" scale="78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3:F35"/>
  <sheetViews>
    <sheetView workbookViewId="0">
      <selection activeCell="B10" sqref="B10"/>
    </sheetView>
  </sheetViews>
  <sheetFormatPr defaultRowHeight="15" x14ac:dyDescent="0.25"/>
  <cols>
    <col min="1" max="1" width="9.140625" style="29"/>
    <col min="2" max="2" width="53.85546875" style="29" customWidth="1"/>
    <col min="3" max="3" width="20.140625" style="29" customWidth="1"/>
    <col min="4" max="4" width="17.5703125" style="29" customWidth="1"/>
    <col min="5" max="5" width="20.140625" style="4" customWidth="1"/>
    <col min="6" max="16384" width="9.140625" style="29"/>
  </cols>
  <sheetData>
    <row r="3" spans="1:6" x14ac:dyDescent="0.25">
      <c r="B3" s="105" t="s">
        <v>16</v>
      </c>
      <c r="C3" s="105"/>
      <c r="D3" s="105"/>
      <c r="E3" s="105"/>
    </row>
    <row r="4" spans="1:6" x14ac:dyDescent="0.25">
      <c r="B4" s="104" t="s">
        <v>17</v>
      </c>
      <c r="C4" s="104"/>
      <c r="D4" s="104"/>
      <c r="E4" s="104"/>
    </row>
    <row r="5" spans="1:6" x14ac:dyDescent="0.25">
      <c r="B5" s="104" t="s">
        <v>116</v>
      </c>
      <c r="C5" s="104"/>
      <c r="D5" s="104"/>
      <c r="E5" s="104"/>
    </row>
    <row r="6" spans="1:6" x14ac:dyDescent="0.25">
      <c r="B6" s="114" t="s">
        <v>95</v>
      </c>
      <c r="C6" s="114"/>
      <c r="D6" s="114"/>
      <c r="E6" s="114"/>
    </row>
    <row r="7" spans="1:6" x14ac:dyDescent="0.25">
      <c r="B7" s="104" t="s">
        <v>92</v>
      </c>
      <c r="C7" s="104"/>
      <c r="D7" s="104"/>
      <c r="E7" s="104"/>
    </row>
    <row r="8" spans="1:6" x14ac:dyDescent="0.25">
      <c r="B8" s="30"/>
      <c r="C8" s="30"/>
      <c r="D8" s="30"/>
      <c r="E8" s="3"/>
    </row>
    <row r="9" spans="1:6" x14ac:dyDescent="0.25">
      <c r="E9" s="4" t="s">
        <v>15</v>
      </c>
    </row>
    <row r="10" spans="1:6" ht="42.75" customHeight="1" x14ac:dyDescent="0.25">
      <c r="A10" s="31" t="s">
        <v>0</v>
      </c>
      <c r="B10" s="31" t="s">
        <v>1</v>
      </c>
      <c r="C10" s="31" t="s">
        <v>2</v>
      </c>
      <c r="D10" s="31" t="s">
        <v>13</v>
      </c>
      <c r="E10" s="1" t="s">
        <v>14</v>
      </c>
    </row>
    <row r="11" spans="1:6" x14ac:dyDescent="0.25">
      <c r="A11" s="31">
        <v>1</v>
      </c>
      <c r="B11" s="31">
        <v>2</v>
      </c>
      <c r="C11" s="31">
        <v>3</v>
      </c>
      <c r="D11" s="31">
        <v>4</v>
      </c>
      <c r="E11" s="5">
        <v>5</v>
      </c>
      <c r="F11" s="29">
        <v>76</v>
      </c>
    </row>
    <row r="12" spans="1:6" ht="38.25" customHeight="1" x14ac:dyDescent="0.25">
      <c r="A12" s="115" t="s">
        <v>18</v>
      </c>
      <c r="B12" s="116" t="s">
        <v>22</v>
      </c>
      <c r="C12" s="31" t="s">
        <v>4</v>
      </c>
      <c r="D12" s="8">
        <v>0</v>
      </c>
      <c r="E12" s="8">
        <v>0</v>
      </c>
    </row>
    <row r="13" spans="1:6" x14ac:dyDescent="0.25">
      <c r="A13" s="115"/>
      <c r="B13" s="117"/>
      <c r="C13" s="31" t="s">
        <v>5</v>
      </c>
      <c r="D13" s="8">
        <v>0</v>
      </c>
      <c r="E13" s="8">
        <v>0</v>
      </c>
    </row>
    <row r="14" spans="1:6" x14ac:dyDescent="0.25">
      <c r="A14" s="115"/>
      <c r="B14" s="117"/>
      <c r="C14" s="31" t="s">
        <v>6</v>
      </c>
      <c r="D14" s="8">
        <v>0</v>
      </c>
      <c r="E14" s="9">
        <v>0</v>
      </c>
    </row>
    <row r="15" spans="1:6" ht="25.5" x14ac:dyDescent="0.25">
      <c r="A15" s="115"/>
      <c r="B15" s="118"/>
      <c r="C15" s="31" t="s">
        <v>7</v>
      </c>
      <c r="D15" s="8">
        <v>0</v>
      </c>
      <c r="E15" s="8">
        <v>0</v>
      </c>
    </row>
    <row r="16" spans="1:6" ht="25.5" x14ac:dyDescent="0.25">
      <c r="A16" s="116">
        <v>2</v>
      </c>
      <c r="B16" s="116" t="s">
        <v>85</v>
      </c>
      <c r="C16" s="43" t="s">
        <v>4</v>
      </c>
      <c r="D16" s="55">
        <v>0</v>
      </c>
      <c r="E16" s="35">
        <v>0</v>
      </c>
    </row>
    <row r="17" spans="1:5" x14ac:dyDescent="0.25">
      <c r="A17" s="117"/>
      <c r="B17" s="117"/>
      <c r="C17" s="43" t="s">
        <v>5</v>
      </c>
      <c r="D17" s="35">
        <v>0</v>
      </c>
      <c r="E17" s="35"/>
    </row>
    <row r="18" spans="1:5" x14ac:dyDescent="0.25">
      <c r="A18" s="117"/>
      <c r="B18" s="117"/>
      <c r="C18" s="43" t="s">
        <v>6</v>
      </c>
      <c r="D18" s="35">
        <v>0</v>
      </c>
      <c r="E18" s="35">
        <v>0</v>
      </c>
    </row>
    <row r="19" spans="1:5" ht="25.5" x14ac:dyDescent="0.25">
      <c r="A19" s="118"/>
      <c r="B19" s="118"/>
      <c r="C19" s="43" t="s">
        <v>7</v>
      </c>
      <c r="D19" s="35">
        <v>0</v>
      </c>
      <c r="E19" s="35"/>
    </row>
    <row r="20" spans="1:5" x14ac:dyDescent="0.25">
      <c r="A20" s="119" t="s">
        <v>10</v>
      </c>
      <c r="B20" s="120"/>
      <c r="C20" s="31"/>
      <c r="D20" s="35">
        <f>SUM(D12:D15)</f>
        <v>0</v>
      </c>
      <c r="E20" s="35">
        <f>SUM(E12:E15)</f>
        <v>0</v>
      </c>
    </row>
    <row r="21" spans="1:5" ht="25.5" x14ac:dyDescent="0.25">
      <c r="A21" s="106" t="s">
        <v>12</v>
      </c>
      <c r="B21" s="107"/>
      <c r="C21" s="2" t="s">
        <v>4</v>
      </c>
      <c r="D21" s="61">
        <f>D16</f>
        <v>0</v>
      </c>
      <c r="E21" s="37">
        <f>E16</f>
        <v>0</v>
      </c>
    </row>
    <row r="22" spans="1:5" x14ac:dyDescent="0.25">
      <c r="A22" s="108"/>
      <c r="B22" s="109"/>
      <c r="C22" s="2" t="s">
        <v>5</v>
      </c>
      <c r="D22" s="37">
        <f>D13</f>
        <v>0</v>
      </c>
      <c r="E22" s="37">
        <f>E13</f>
        <v>0</v>
      </c>
    </row>
    <row r="23" spans="1:5" x14ac:dyDescent="0.25">
      <c r="A23" s="108"/>
      <c r="B23" s="109"/>
      <c r="C23" s="2" t="s">
        <v>6</v>
      </c>
      <c r="D23" s="37">
        <f>D18</f>
        <v>0</v>
      </c>
      <c r="E23" s="37">
        <f>E18</f>
        <v>0</v>
      </c>
    </row>
    <row r="24" spans="1:5" ht="25.5" x14ac:dyDescent="0.25">
      <c r="A24" s="110"/>
      <c r="B24" s="111"/>
      <c r="C24" s="2" t="s">
        <v>7</v>
      </c>
      <c r="D24" s="37"/>
      <c r="E24" s="37"/>
    </row>
    <row r="25" spans="1:5" ht="15" customHeight="1" x14ac:dyDescent="0.25">
      <c r="A25" s="112" t="s">
        <v>9</v>
      </c>
      <c r="B25" s="113"/>
      <c r="C25" s="2"/>
      <c r="D25" s="37">
        <f>D21+D23</f>
        <v>0</v>
      </c>
      <c r="E25" s="37">
        <f>E23+E21</f>
        <v>0</v>
      </c>
    </row>
    <row r="28" spans="1:5" ht="15.75" x14ac:dyDescent="0.25">
      <c r="A28" s="6" t="s">
        <v>20</v>
      </c>
    </row>
    <row r="29" spans="1:5" ht="15.75" x14ac:dyDescent="0.25">
      <c r="A29" s="6" t="s">
        <v>99</v>
      </c>
    </row>
    <row r="30" spans="1:5" x14ac:dyDescent="0.25">
      <c r="A30" s="7" t="s">
        <v>21</v>
      </c>
    </row>
    <row r="31" spans="1:5" x14ac:dyDescent="0.25">
      <c r="A31" s="7"/>
    </row>
    <row r="32" spans="1:5" x14ac:dyDescent="0.25">
      <c r="B32" s="40"/>
    </row>
    <row r="34" spans="2:4" x14ac:dyDescent="0.25">
      <c r="B34" s="40"/>
    </row>
    <row r="35" spans="2:4" x14ac:dyDescent="0.25">
      <c r="D35" s="29" t="s">
        <v>114</v>
      </c>
    </row>
  </sheetData>
  <mergeCells count="12">
    <mergeCell ref="A20:B20"/>
    <mergeCell ref="A21:B24"/>
    <mergeCell ref="A25:B25"/>
    <mergeCell ref="B3:E3"/>
    <mergeCell ref="B4:E4"/>
    <mergeCell ref="B5:E5"/>
    <mergeCell ref="B6:E6"/>
    <mergeCell ref="B7:E7"/>
    <mergeCell ref="A12:A15"/>
    <mergeCell ref="B12:B15"/>
    <mergeCell ref="B16:B19"/>
    <mergeCell ref="A16:A19"/>
  </mergeCells>
  <pageMargins left="0.7" right="0.7" top="0.75" bottom="0.75" header="0.3" footer="0.3"/>
  <pageSetup paperSize="9" scale="6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F47"/>
  <sheetViews>
    <sheetView workbookViewId="0">
      <selection activeCell="E43" sqref="E43"/>
    </sheetView>
  </sheetViews>
  <sheetFormatPr defaultRowHeight="15" x14ac:dyDescent="0.25"/>
  <cols>
    <col min="1" max="1" width="10.140625" style="29" bestFit="1" customWidth="1"/>
    <col min="2" max="2" width="53.85546875" style="29" customWidth="1"/>
    <col min="3" max="3" width="20.140625" style="29" customWidth="1"/>
    <col min="4" max="4" width="17.5703125" style="29" customWidth="1"/>
    <col min="5" max="5" width="20.140625" style="4" customWidth="1"/>
    <col min="6" max="16384" width="9.140625" style="29"/>
  </cols>
  <sheetData>
    <row r="3" spans="1:6" x14ac:dyDescent="0.25">
      <c r="B3" s="105" t="s">
        <v>16</v>
      </c>
      <c r="C3" s="105"/>
      <c r="D3" s="105"/>
      <c r="E3" s="105"/>
    </row>
    <row r="4" spans="1:6" x14ac:dyDescent="0.25">
      <c r="B4" s="104" t="s">
        <v>17</v>
      </c>
      <c r="C4" s="104"/>
      <c r="D4" s="104"/>
      <c r="E4" s="104"/>
    </row>
    <row r="5" spans="1:6" x14ac:dyDescent="0.25">
      <c r="B5" s="104" t="s">
        <v>119</v>
      </c>
      <c r="C5" s="104"/>
      <c r="D5" s="104"/>
      <c r="E5" s="104"/>
    </row>
    <row r="6" spans="1:6" x14ac:dyDescent="0.25">
      <c r="B6" s="114" t="s">
        <v>91</v>
      </c>
      <c r="C6" s="114"/>
      <c r="D6" s="114"/>
      <c r="E6" s="114"/>
    </row>
    <row r="7" spans="1:6" x14ac:dyDescent="0.25">
      <c r="B7" s="104" t="s">
        <v>120</v>
      </c>
      <c r="C7" s="104"/>
      <c r="D7" s="104"/>
      <c r="E7" s="104"/>
    </row>
    <row r="8" spans="1:6" x14ac:dyDescent="0.25">
      <c r="B8" s="30"/>
      <c r="C8" s="30"/>
      <c r="D8" s="30"/>
      <c r="E8" s="3"/>
    </row>
    <row r="9" spans="1:6" x14ac:dyDescent="0.25">
      <c r="E9" s="4" t="s">
        <v>15</v>
      </c>
    </row>
    <row r="10" spans="1:6" ht="42.75" customHeight="1" x14ac:dyDescent="0.25">
      <c r="A10" s="31" t="s">
        <v>0</v>
      </c>
      <c r="B10" s="31" t="s">
        <v>1</v>
      </c>
      <c r="C10" s="31" t="s">
        <v>2</v>
      </c>
      <c r="D10" s="31" t="s">
        <v>13</v>
      </c>
      <c r="E10" s="1" t="s">
        <v>14</v>
      </c>
    </row>
    <row r="11" spans="1:6" x14ac:dyDescent="0.25">
      <c r="A11" s="31">
        <v>1</v>
      </c>
      <c r="B11" s="31">
        <v>2</v>
      </c>
      <c r="C11" s="31">
        <v>3</v>
      </c>
      <c r="D11" s="31">
        <v>4</v>
      </c>
      <c r="E11" s="5">
        <v>5</v>
      </c>
      <c r="F11" s="29">
        <v>80</v>
      </c>
    </row>
    <row r="12" spans="1:6" ht="38.25" customHeight="1" x14ac:dyDescent="0.25">
      <c r="A12" s="115" t="s">
        <v>18</v>
      </c>
      <c r="B12" s="116" t="s">
        <v>25</v>
      </c>
      <c r="C12" s="31" t="s">
        <v>4</v>
      </c>
      <c r="D12" s="8">
        <v>0</v>
      </c>
      <c r="E12" s="8">
        <v>0</v>
      </c>
    </row>
    <row r="13" spans="1:6" x14ac:dyDescent="0.25">
      <c r="A13" s="115"/>
      <c r="B13" s="117"/>
      <c r="C13" s="31" t="s">
        <v>5</v>
      </c>
      <c r="D13" s="8">
        <v>0</v>
      </c>
      <c r="E13" s="8">
        <v>0</v>
      </c>
    </row>
    <row r="14" spans="1:6" x14ac:dyDescent="0.25">
      <c r="A14" s="115"/>
      <c r="B14" s="117"/>
      <c r="C14" s="31" t="s">
        <v>6</v>
      </c>
      <c r="D14" s="8">
        <v>285</v>
      </c>
      <c r="E14" s="11">
        <v>110.5</v>
      </c>
    </row>
    <row r="15" spans="1:6" ht="25.5" x14ac:dyDescent="0.25">
      <c r="A15" s="115"/>
      <c r="B15" s="118"/>
      <c r="C15" s="31" t="s">
        <v>7</v>
      </c>
      <c r="D15" s="8">
        <v>0</v>
      </c>
      <c r="E15" s="8">
        <v>0</v>
      </c>
    </row>
    <row r="16" spans="1:6" x14ac:dyDescent="0.25">
      <c r="A16" s="119" t="s">
        <v>10</v>
      </c>
      <c r="B16" s="120"/>
      <c r="C16" s="31"/>
      <c r="D16" s="8">
        <f>SUM(D12:D15)</f>
        <v>285</v>
      </c>
      <c r="E16" s="8">
        <f>SUM(E12:E15)</f>
        <v>110.5</v>
      </c>
    </row>
    <row r="17" spans="1:5" ht="25.5" x14ac:dyDescent="0.25">
      <c r="A17" s="115" t="s">
        <v>19</v>
      </c>
      <c r="B17" s="116" t="s">
        <v>26</v>
      </c>
      <c r="C17" s="31" t="s">
        <v>4</v>
      </c>
      <c r="D17" s="8">
        <v>0</v>
      </c>
      <c r="E17" s="8">
        <v>0</v>
      </c>
    </row>
    <row r="18" spans="1:5" x14ac:dyDescent="0.25">
      <c r="A18" s="115"/>
      <c r="B18" s="117"/>
      <c r="C18" s="31" t="s">
        <v>5</v>
      </c>
      <c r="D18" s="8">
        <v>26.4</v>
      </c>
      <c r="E18" s="8">
        <v>26.4</v>
      </c>
    </row>
    <row r="19" spans="1:5" x14ac:dyDescent="0.25">
      <c r="A19" s="115"/>
      <c r="B19" s="117"/>
      <c r="C19" s="31" t="s">
        <v>6</v>
      </c>
      <c r="D19" s="8">
        <v>106.6</v>
      </c>
      <c r="E19" s="9">
        <v>106.6</v>
      </c>
    </row>
    <row r="20" spans="1:5" ht="25.5" x14ac:dyDescent="0.25">
      <c r="A20" s="115"/>
      <c r="B20" s="118"/>
      <c r="C20" s="31" t="s">
        <v>7</v>
      </c>
      <c r="D20" s="8">
        <v>0</v>
      </c>
      <c r="E20" s="8">
        <v>0</v>
      </c>
    </row>
    <row r="21" spans="1:5" x14ac:dyDescent="0.25">
      <c r="A21" s="119" t="s">
        <v>11</v>
      </c>
      <c r="B21" s="120"/>
      <c r="C21" s="31"/>
      <c r="D21" s="8">
        <f>SUM(D17:D20)</f>
        <v>133</v>
      </c>
      <c r="E21" s="8">
        <f>SUM(E17:E20)</f>
        <v>133</v>
      </c>
    </row>
    <row r="22" spans="1:5" ht="25.5" x14ac:dyDescent="0.25">
      <c r="A22" s="115" t="s">
        <v>24</v>
      </c>
      <c r="B22" s="124" t="s">
        <v>29</v>
      </c>
      <c r="C22" s="31" t="s">
        <v>4</v>
      </c>
      <c r="D22" s="8">
        <v>0</v>
      </c>
      <c r="E22" s="8">
        <v>0</v>
      </c>
    </row>
    <row r="23" spans="1:5" x14ac:dyDescent="0.25">
      <c r="A23" s="115"/>
      <c r="B23" s="125"/>
      <c r="C23" s="31" t="s">
        <v>5</v>
      </c>
      <c r="D23" s="8">
        <v>0</v>
      </c>
      <c r="E23" s="8">
        <v>0</v>
      </c>
    </row>
    <row r="24" spans="1:5" x14ac:dyDescent="0.25">
      <c r="A24" s="115"/>
      <c r="B24" s="125"/>
      <c r="C24" s="31" t="s">
        <v>6</v>
      </c>
      <c r="D24" s="8">
        <v>588.4</v>
      </c>
      <c r="E24" s="8">
        <v>348.3</v>
      </c>
    </row>
    <row r="25" spans="1:5" ht="25.5" x14ac:dyDescent="0.25">
      <c r="A25" s="115"/>
      <c r="B25" s="126"/>
      <c r="C25" s="31" t="s">
        <v>7</v>
      </c>
      <c r="D25" s="8">
        <v>0</v>
      </c>
      <c r="E25" s="8">
        <v>0</v>
      </c>
    </row>
    <row r="26" spans="1:5" ht="15" customHeight="1" x14ac:dyDescent="0.25">
      <c r="A26" s="119" t="s">
        <v>23</v>
      </c>
      <c r="B26" s="120"/>
      <c r="C26" s="31"/>
      <c r="D26" s="8">
        <f>SUM(D22:D25)</f>
        <v>588.4</v>
      </c>
      <c r="E26" s="8">
        <f>SUM(E22:E25)</f>
        <v>348.3</v>
      </c>
    </row>
    <row r="27" spans="1:5" ht="25.5" customHeight="1" x14ac:dyDescent="0.25">
      <c r="A27" s="121" t="s">
        <v>27</v>
      </c>
      <c r="B27" s="115" t="s">
        <v>89</v>
      </c>
      <c r="C27" s="31" t="s">
        <v>4</v>
      </c>
      <c r="D27" s="8">
        <v>0</v>
      </c>
      <c r="E27" s="8">
        <v>0</v>
      </c>
    </row>
    <row r="28" spans="1:5" ht="15" customHeight="1" x14ac:dyDescent="0.25">
      <c r="A28" s="122"/>
      <c r="B28" s="115"/>
      <c r="C28" s="31" t="s">
        <v>5</v>
      </c>
      <c r="D28" s="8">
        <v>0</v>
      </c>
      <c r="E28" s="8">
        <v>0</v>
      </c>
    </row>
    <row r="29" spans="1:5" ht="15" customHeight="1" x14ac:dyDescent="0.25">
      <c r="A29" s="122"/>
      <c r="B29" s="115"/>
      <c r="C29" s="31" t="s">
        <v>6</v>
      </c>
      <c r="D29" s="8">
        <v>50</v>
      </c>
      <c r="E29" s="8">
        <v>0</v>
      </c>
    </row>
    <row r="30" spans="1:5" ht="24" customHeight="1" x14ac:dyDescent="0.25">
      <c r="A30" s="123"/>
      <c r="B30" s="115"/>
      <c r="C30" s="31" t="s">
        <v>7</v>
      </c>
      <c r="D30" s="8">
        <v>0</v>
      </c>
      <c r="E30" s="8">
        <v>0</v>
      </c>
    </row>
    <row r="31" spans="1:5" ht="15" customHeight="1" x14ac:dyDescent="0.25">
      <c r="A31" s="119" t="s">
        <v>28</v>
      </c>
      <c r="B31" s="120"/>
      <c r="C31" s="31"/>
      <c r="D31" s="8">
        <f>SUM(D27:D30)</f>
        <v>50</v>
      </c>
      <c r="E31" s="8">
        <f>E29</f>
        <v>0</v>
      </c>
    </row>
    <row r="32" spans="1:5" ht="25.5" customHeight="1" x14ac:dyDescent="0.25">
      <c r="A32" s="121">
        <v>5</v>
      </c>
      <c r="B32" s="115" t="s">
        <v>90</v>
      </c>
      <c r="C32" s="31" t="s">
        <v>4</v>
      </c>
      <c r="D32" s="8">
        <v>0</v>
      </c>
      <c r="E32" s="8">
        <v>0</v>
      </c>
    </row>
    <row r="33" spans="1:5" ht="15" customHeight="1" x14ac:dyDescent="0.25">
      <c r="A33" s="122"/>
      <c r="B33" s="115"/>
      <c r="C33" s="31" t="s">
        <v>5</v>
      </c>
      <c r="D33" s="8">
        <v>0</v>
      </c>
      <c r="E33" s="8">
        <v>0</v>
      </c>
    </row>
    <row r="34" spans="1:5" ht="15" customHeight="1" x14ac:dyDescent="0.25">
      <c r="A34" s="122"/>
      <c r="B34" s="115"/>
      <c r="C34" s="31" t="s">
        <v>6</v>
      </c>
      <c r="D34" s="8">
        <v>17.3</v>
      </c>
      <c r="E34" s="8">
        <v>0</v>
      </c>
    </row>
    <row r="35" spans="1:5" ht="24" customHeight="1" x14ac:dyDescent="0.25">
      <c r="A35" s="123"/>
      <c r="B35" s="115"/>
      <c r="C35" s="31" t="s">
        <v>7</v>
      </c>
      <c r="D35" s="8"/>
      <c r="E35" s="8">
        <v>0</v>
      </c>
    </row>
    <row r="36" spans="1:5" ht="15" customHeight="1" x14ac:dyDescent="0.25">
      <c r="A36" s="119" t="s">
        <v>78</v>
      </c>
      <c r="B36" s="120"/>
      <c r="C36" s="31"/>
      <c r="D36" s="8">
        <f>SUM(D32:D35)</f>
        <v>17.3</v>
      </c>
      <c r="E36" s="8">
        <f>SUM(E32:E35)</f>
        <v>0</v>
      </c>
    </row>
    <row r="37" spans="1:5" ht="25.5" x14ac:dyDescent="0.25">
      <c r="A37" s="106" t="s">
        <v>12</v>
      </c>
      <c r="B37" s="107"/>
      <c r="C37" s="2" t="s">
        <v>4</v>
      </c>
      <c r="D37" s="10">
        <f t="shared" ref="D37:E40" si="0">D12+D17+D22+D32</f>
        <v>0</v>
      </c>
      <c r="E37" s="10">
        <f t="shared" si="0"/>
        <v>0</v>
      </c>
    </row>
    <row r="38" spans="1:5" x14ac:dyDescent="0.25">
      <c r="A38" s="108"/>
      <c r="B38" s="109"/>
      <c r="C38" s="2" t="s">
        <v>5</v>
      </c>
      <c r="D38" s="10">
        <f t="shared" si="0"/>
        <v>26.4</v>
      </c>
      <c r="E38" s="10">
        <f t="shared" si="0"/>
        <v>26.4</v>
      </c>
    </row>
    <row r="39" spans="1:5" x14ac:dyDescent="0.25">
      <c r="A39" s="108"/>
      <c r="B39" s="109"/>
      <c r="C39" s="2" t="s">
        <v>6</v>
      </c>
      <c r="D39" s="10">
        <f>D14++D19+D24+D29+D34</f>
        <v>1047.3</v>
      </c>
      <c r="E39" s="10">
        <f>E14+E19+E24+E34+E29</f>
        <v>565.4</v>
      </c>
    </row>
    <row r="40" spans="1:5" ht="25.5" x14ac:dyDescent="0.25">
      <c r="A40" s="110"/>
      <c r="B40" s="111"/>
      <c r="C40" s="2" t="s">
        <v>7</v>
      </c>
      <c r="D40" s="10">
        <f t="shared" si="0"/>
        <v>0</v>
      </c>
      <c r="E40" s="10">
        <f t="shared" si="0"/>
        <v>0</v>
      </c>
    </row>
    <row r="41" spans="1:5" ht="15" customHeight="1" x14ac:dyDescent="0.25">
      <c r="A41" s="112" t="s">
        <v>30</v>
      </c>
      <c r="B41" s="113"/>
      <c r="C41" s="2"/>
      <c r="D41" s="10">
        <f>SUM(D37:D40)</f>
        <v>1073.7</v>
      </c>
      <c r="E41" s="10">
        <f>SUM(E37:E40)</f>
        <v>591.79999999999995</v>
      </c>
    </row>
    <row r="44" spans="1:5" ht="15.75" x14ac:dyDescent="0.25">
      <c r="A44" s="6" t="s">
        <v>20</v>
      </c>
    </row>
    <row r="45" spans="1:5" ht="15.75" x14ac:dyDescent="0.25">
      <c r="A45" s="6" t="s">
        <v>117</v>
      </c>
    </row>
    <row r="46" spans="1:5" x14ac:dyDescent="0.25">
      <c r="A46" s="7"/>
    </row>
    <row r="47" spans="1:5" x14ac:dyDescent="0.25">
      <c r="A47" s="24"/>
    </row>
  </sheetData>
  <mergeCells count="22">
    <mergeCell ref="A12:A15"/>
    <mergeCell ref="B12:B15"/>
    <mergeCell ref="B3:E3"/>
    <mergeCell ref="B4:E4"/>
    <mergeCell ref="B5:E5"/>
    <mergeCell ref="B6:E6"/>
    <mergeCell ref="B7:E7"/>
    <mergeCell ref="A41:B41"/>
    <mergeCell ref="B22:B25"/>
    <mergeCell ref="A22:A25"/>
    <mergeCell ref="A32:A35"/>
    <mergeCell ref="B32:B35"/>
    <mergeCell ref="A36:B36"/>
    <mergeCell ref="A16:B16"/>
    <mergeCell ref="A17:A20"/>
    <mergeCell ref="B17:B20"/>
    <mergeCell ref="A21:B21"/>
    <mergeCell ref="A37:B40"/>
    <mergeCell ref="A26:B26"/>
    <mergeCell ref="A27:A30"/>
    <mergeCell ref="B27:B30"/>
    <mergeCell ref="A31:B31"/>
  </mergeCells>
  <pageMargins left="0.7" right="0.7" top="0.75" bottom="0.75" header="0.3" footer="0.3"/>
  <pageSetup paperSize="9" scale="66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F37"/>
  <sheetViews>
    <sheetView workbookViewId="0">
      <selection activeCell="G27" sqref="G27"/>
    </sheetView>
  </sheetViews>
  <sheetFormatPr defaultRowHeight="15" x14ac:dyDescent="0.25"/>
  <cols>
    <col min="1" max="1" width="10.5703125" style="29" customWidth="1"/>
    <col min="2" max="2" width="53.85546875" style="29" customWidth="1"/>
    <col min="3" max="3" width="20.140625" style="29" customWidth="1"/>
    <col min="4" max="4" width="17.5703125" style="29" customWidth="1"/>
    <col min="5" max="5" width="20.140625" style="4" customWidth="1"/>
    <col min="6" max="16384" width="9.140625" style="29"/>
  </cols>
  <sheetData>
    <row r="3" spans="1:6" x14ac:dyDescent="0.25">
      <c r="A3"/>
      <c r="B3" s="105" t="s">
        <v>16</v>
      </c>
      <c r="C3" s="105"/>
      <c r="D3" s="105"/>
      <c r="E3" s="105"/>
    </row>
    <row r="4" spans="1:6" x14ac:dyDescent="0.25">
      <c r="A4"/>
      <c r="B4" s="127" t="s">
        <v>17</v>
      </c>
      <c r="C4" s="127"/>
      <c r="D4" s="127"/>
      <c r="E4" s="127"/>
    </row>
    <row r="5" spans="1:6" x14ac:dyDescent="0.25">
      <c r="A5"/>
      <c r="B5" s="127" t="s">
        <v>119</v>
      </c>
      <c r="C5" s="127"/>
      <c r="D5" s="127"/>
      <c r="E5" s="127"/>
    </row>
    <row r="6" spans="1:6" ht="15.75" customHeight="1" x14ac:dyDescent="0.25">
      <c r="A6"/>
      <c r="B6" s="128" t="s">
        <v>103</v>
      </c>
      <c r="C6" s="129"/>
      <c r="D6" s="129"/>
      <c r="E6" s="129"/>
    </row>
    <row r="7" spans="1:6" x14ac:dyDescent="0.25">
      <c r="A7"/>
      <c r="B7" s="127" t="s">
        <v>31</v>
      </c>
      <c r="C7" s="127"/>
      <c r="D7" s="127"/>
      <c r="E7" s="127"/>
    </row>
    <row r="8" spans="1:6" x14ac:dyDescent="0.25">
      <c r="A8"/>
      <c r="B8"/>
      <c r="C8"/>
      <c r="D8"/>
      <c r="E8" s="4" t="s">
        <v>15</v>
      </c>
    </row>
    <row r="9" spans="1:6" ht="38.25" x14ac:dyDescent="0.25">
      <c r="A9" s="70" t="s">
        <v>0</v>
      </c>
      <c r="B9" s="70" t="s">
        <v>1</v>
      </c>
      <c r="C9" s="70" t="s">
        <v>2</v>
      </c>
      <c r="D9" s="70" t="s">
        <v>13</v>
      </c>
      <c r="E9" s="1" t="s">
        <v>14</v>
      </c>
    </row>
    <row r="10" spans="1:6" x14ac:dyDescent="0.25">
      <c r="A10" s="70">
        <v>1</v>
      </c>
      <c r="B10" s="70">
        <v>2</v>
      </c>
      <c r="C10" s="70">
        <v>3</v>
      </c>
      <c r="D10" s="70">
        <v>4</v>
      </c>
      <c r="E10" s="5">
        <v>5</v>
      </c>
      <c r="F10" s="29">
        <v>79</v>
      </c>
    </row>
    <row r="11" spans="1:6" ht="25.5" x14ac:dyDescent="0.25">
      <c r="A11" s="115" t="s">
        <v>18</v>
      </c>
      <c r="B11" s="116" t="s">
        <v>32</v>
      </c>
      <c r="C11" s="70" t="s">
        <v>4</v>
      </c>
      <c r="D11" s="8">
        <v>0</v>
      </c>
      <c r="E11" s="8">
        <v>0</v>
      </c>
    </row>
    <row r="12" spans="1:6" x14ac:dyDescent="0.25">
      <c r="A12" s="115"/>
      <c r="B12" s="117"/>
      <c r="C12" s="70" t="s">
        <v>5</v>
      </c>
      <c r="D12" s="8">
        <v>0</v>
      </c>
      <c r="E12" s="8">
        <v>0</v>
      </c>
    </row>
    <row r="13" spans="1:6" x14ac:dyDescent="0.25">
      <c r="A13" s="115"/>
      <c r="B13" s="117"/>
      <c r="C13" s="70" t="s">
        <v>6</v>
      </c>
      <c r="D13" s="8">
        <v>2314.9299999999998</v>
      </c>
      <c r="E13" s="11">
        <v>1167.19</v>
      </c>
    </row>
    <row r="14" spans="1:6" ht="25.5" x14ac:dyDescent="0.25">
      <c r="A14" s="115"/>
      <c r="B14" s="118"/>
      <c r="C14" s="70" t="s">
        <v>7</v>
      </c>
      <c r="D14" s="8">
        <v>0</v>
      </c>
      <c r="E14" s="8">
        <v>0</v>
      </c>
    </row>
    <row r="15" spans="1:6" x14ac:dyDescent="0.25">
      <c r="A15" s="119" t="s">
        <v>10</v>
      </c>
      <c r="B15" s="120"/>
      <c r="C15" s="70"/>
      <c r="D15" s="8">
        <f>D13</f>
        <v>2314.9299999999998</v>
      </c>
      <c r="E15" s="8">
        <f>E11+E12+E13+E14</f>
        <v>1167.19</v>
      </c>
    </row>
    <row r="16" spans="1:6" ht="15" customHeight="1" x14ac:dyDescent="0.25">
      <c r="A16" s="116" t="s">
        <v>19</v>
      </c>
      <c r="B16" s="116" t="s">
        <v>33</v>
      </c>
      <c r="C16" s="70" t="s">
        <v>4</v>
      </c>
      <c r="D16" s="8">
        <v>0</v>
      </c>
      <c r="E16" s="8">
        <v>0</v>
      </c>
    </row>
    <row r="17" spans="1:5" x14ac:dyDescent="0.25">
      <c r="A17" s="117"/>
      <c r="B17" s="117"/>
      <c r="C17" s="70" t="s">
        <v>5</v>
      </c>
      <c r="D17" s="8">
        <v>0</v>
      </c>
      <c r="E17" s="8">
        <v>0</v>
      </c>
    </row>
    <row r="18" spans="1:5" x14ac:dyDescent="0.25">
      <c r="A18" s="117"/>
      <c r="B18" s="117"/>
      <c r="C18" s="70" t="s">
        <v>6</v>
      </c>
      <c r="D18" s="8">
        <v>65</v>
      </c>
      <c r="E18" s="9">
        <v>0</v>
      </c>
    </row>
    <row r="19" spans="1:5" ht="25.5" x14ac:dyDescent="0.25">
      <c r="A19" s="118"/>
      <c r="B19" s="118"/>
      <c r="C19" s="70" t="s">
        <v>7</v>
      </c>
      <c r="D19" s="8">
        <v>0</v>
      </c>
      <c r="E19" s="8">
        <v>0</v>
      </c>
    </row>
    <row r="20" spans="1:5" x14ac:dyDescent="0.25">
      <c r="A20" s="119" t="s">
        <v>11</v>
      </c>
      <c r="B20" s="120"/>
      <c r="C20" s="70"/>
      <c r="D20" s="8">
        <f>SUM(D16:D19)</f>
        <v>65</v>
      </c>
      <c r="E20" s="8">
        <f>SUM(E16:E19)</f>
        <v>0</v>
      </c>
    </row>
    <row r="21" spans="1:5" ht="15" customHeight="1" x14ac:dyDescent="0.25">
      <c r="A21" s="116" t="s">
        <v>24</v>
      </c>
      <c r="B21" s="116" t="s">
        <v>104</v>
      </c>
      <c r="C21" s="70" t="s">
        <v>4</v>
      </c>
      <c r="D21" s="8">
        <v>0</v>
      </c>
      <c r="E21" s="8">
        <v>0</v>
      </c>
    </row>
    <row r="22" spans="1:5" x14ac:dyDescent="0.25">
      <c r="A22" s="117"/>
      <c r="B22" s="117"/>
      <c r="C22" s="70" t="s">
        <v>5</v>
      </c>
      <c r="D22" s="8">
        <v>0</v>
      </c>
      <c r="E22" s="8">
        <v>0</v>
      </c>
    </row>
    <row r="23" spans="1:5" x14ac:dyDescent="0.25">
      <c r="A23" s="117"/>
      <c r="B23" s="117"/>
      <c r="C23" s="70" t="s">
        <v>6</v>
      </c>
      <c r="D23" s="8">
        <v>200</v>
      </c>
      <c r="E23" s="8">
        <v>194.68</v>
      </c>
    </row>
    <row r="24" spans="1:5" ht="25.5" x14ac:dyDescent="0.25">
      <c r="A24" s="118"/>
      <c r="B24" s="118"/>
      <c r="C24" s="70" t="s">
        <v>7</v>
      </c>
      <c r="D24" s="8">
        <v>0</v>
      </c>
      <c r="E24" s="8">
        <v>0</v>
      </c>
    </row>
    <row r="25" spans="1:5" x14ac:dyDescent="0.25">
      <c r="A25" s="119" t="s">
        <v>23</v>
      </c>
      <c r="B25" s="120"/>
      <c r="C25" s="70"/>
      <c r="D25" s="8">
        <f>SUM(D21:D24)</f>
        <v>200</v>
      </c>
      <c r="E25" s="8">
        <f>SUM(E21:E24)</f>
        <v>194.68</v>
      </c>
    </row>
    <row r="26" spans="1:5" ht="31.5" customHeight="1" x14ac:dyDescent="0.25">
      <c r="A26" s="106" t="s">
        <v>12</v>
      </c>
      <c r="B26" s="107"/>
      <c r="C26" s="71" t="s">
        <v>4</v>
      </c>
      <c r="D26" s="10">
        <f t="shared" ref="D26:E29" si="0">D11+D16+D21</f>
        <v>0</v>
      </c>
      <c r="E26" s="10">
        <f t="shared" si="0"/>
        <v>0</v>
      </c>
    </row>
    <row r="27" spans="1:5" ht="25.5" customHeight="1" x14ac:dyDescent="0.25">
      <c r="A27" s="108"/>
      <c r="B27" s="109"/>
      <c r="C27" s="71" t="s">
        <v>5</v>
      </c>
      <c r="D27" s="10">
        <f t="shared" si="0"/>
        <v>0</v>
      </c>
      <c r="E27" s="10">
        <f t="shared" si="0"/>
        <v>0</v>
      </c>
    </row>
    <row r="28" spans="1:5" x14ac:dyDescent="0.25">
      <c r="A28" s="108"/>
      <c r="B28" s="109"/>
      <c r="C28" s="71" t="s">
        <v>6</v>
      </c>
      <c r="D28" s="10">
        <f t="shared" si="0"/>
        <v>2579.9299999999998</v>
      </c>
      <c r="E28" s="10">
        <f t="shared" si="0"/>
        <v>1361.8700000000001</v>
      </c>
    </row>
    <row r="29" spans="1:5" ht="25.5" x14ac:dyDescent="0.25">
      <c r="A29" s="110"/>
      <c r="B29" s="111"/>
      <c r="C29" s="71" t="s">
        <v>7</v>
      </c>
      <c r="D29" s="10">
        <f t="shared" si="0"/>
        <v>0</v>
      </c>
      <c r="E29" s="10">
        <f t="shared" si="0"/>
        <v>0</v>
      </c>
    </row>
    <row r="30" spans="1:5" x14ac:dyDescent="0.25">
      <c r="A30" s="112" t="s">
        <v>30</v>
      </c>
      <c r="B30" s="113"/>
      <c r="C30" s="71"/>
      <c r="D30" s="10">
        <f>SUM(D26:D29)</f>
        <v>2579.9299999999998</v>
      </c>
      <c r="E30" s="10">
        <f>SUM(E26:E29)</f>
        <v>1361.8700000000001</v>
      </c>
    </row>
    <row r="31" spans="1:5" ht="15" customHeight="1" x14ac:dyDescent="0.25">
      <c r="A31"/>
      <c r="B31"/>
      <c r="C31"/>
      <c r="D31"/>
    </row>
    <row r="32" spans="1:5" x14ac:dyDescent="0.25">
      <c r="A32"/>
      <c r="B32"/>
      <c r="C32"/>
      <c r="D32"/>
    </row>
    <row r="33" spans="1:4" ht="15.75" x14ac:dyDescent="0.25">
      <c r="A33" s="6" t="s">
        <v>20</v>
      </c>
      <c r="B33"/>
      <c r="C33"/>
      <c r="D33"/>
    </row>
    <row r="34" spans="1:4" ht="15.75" x14ac:dyDescent="0.25">
      <c r="A34" s="6" t="s">
        <v>105</v>
      </c>
      <c r="B34"/>
      <c r="C34"/>
      <c r="D34"/>
    </row>
    <row r="35" spans="1:4" x14ac:dyDescent="0.25">
      <c r="A35" s="7" t="s">
        <v>21</v>
      </c>
      <c r="B35"/>
      <c r="C35"/>
      <c r="D35"/>
    </row>
    <row r="36" spans="1:4" x14ac:dyDescent="0.25">
      <c r="A36" s="7"/>
      <c r="B36" t="s">
        <v>106</v>
      </c>
      <c r="C36"/>
      <c r="D36"/>
    </row>
    <row r="37" spans="1:4" x14ac:dyDescent="0.25">
      <c r="A37" s="41"/>
    </row>
  </sheetData>
  <mergeCells count="16">
    <mergeCell ref="A30:B30"/>
    <mergeCell ref="A16:A19"/>
    <mergeCell ref="B16:B19"/>
    <mergeCell ref="A20:B20"/>
    <mergeCell ref="A21:A24"/>
    <mergeCell ref="B21:B24"/>
    <mergeCell ref="A25:B25"/>
    <mergeCell ref="A26:B29"/>
    <mergeCell ref="A11:A14"/>
    <mergeCell ref="B11:B14"/>
    <mergeCell ref="A15:B15"/>
    <mergeCell ref="B3:E3"/>
    <mergeCell ref="B4:E4"/>
    <mergeCell ref="B5:E5"/>
    <mergeCell ref="B6:E6"/>
    <mergeCell ref="B7:E7"/>
  </mergeCells>
  <pageMargins left="0.7" right="0.7" top="0.75" bottom="0.75" header="0.3" footer="0.3"/>
  <pageSetup paperSize="9" scale="6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F46"/>
  <sheetViews>
    <sheetView workbookViewId="0">
      <selection activeCell="G26" sqref="G26"/>
    </sheetView>
  </sheetViews>
  <sheetFormatPr defaultRowHeight="15" x14ac:dyDescent="0.25"/>
  <cols>
    <col min="1" max="1" width="10.5703125" style="29" customWidth="1"/>
    <col min="2" max="2" width="53.85546875" style="29" customWidth="1"/>
    <col min="3" max="3" width="20.140625" style="29" customWidth="1"/>
    <col min="4" max="4" width="17.5703125" style="29" customWidth="1"/>
    <col min="5" max="5" width="20.140625" style="12" customWidth="1"/>
    <col min="6" max="16384" width="9.140625" style="29"/>
  </cols>
  <sheetData>
    <row r="3" spans="1:6" x14ac:dyDescent="0.25">
      <c r="A3"/>
      <c r="B3" s="105" t="s">
        <v>16</v>
      </c>
      <c r="C3" s="105"/>
      <c r="D3" s="105"/>
      <c r="E3" s="105"/>
    </row>
    <row r="4" spans="1:6" x14ac:dyDescent="0.25">
      <c r="A4"/>
      <c r="B4" s="127" t="s">
        <v>17</v>
      </c>
      <c r="C4" s="127"/>
      <c r="D4" s="127"/>
      <c r="E4" s="127"/>
    </row>
    <row r="5" spans="1:6" x14ac:dyDescent="0.25">
      <c r="A5"/>
      <c r="B5" s="127" t="s">
        <v>119</v>
      </c>
      <c r="C5" s="127"/>
      <c r="D5" s="127"/>
      <c r="E5" s="127"/>
    </row>
    <row r="6" spans="1:6" ht="34.5" customHeight="1" x14ac:dyDescent="0.25">
      <c r="A6"/>
      <c r="B6" s="130" t="s">
        <v>109</v>
      </c>
      <c r="C6" s="129"/>
      <c r="D6" s="129"/>
      <c r="E6" s="129"/>
    </row>
    <row r="7" spans="1:6" x14ac:dyDescent="0.25">
      <c r="A7"/>
      <c r="B7" s="127" t="s">
        <v>82</v>
      </c>
      <c r="C7" s="127"/>
      <c r="D7" s="127"/>
      <c r="E7" s="127"/>
    </row>
    <row r="8" spans="1:6" x14ac:dyDescent="0.25">
      <c r="B8" s="30"/>
      <c r="C8" s="30"/>
      <c r="D8" s="30"/>
      <c r="E8" s="3"/>
    </row>
    <row r="9" spans="1:6" x14ac:dyDescent="0.25">
      <c r="E9" s="12" t="s">
        <v>15</v>
      </c>
    </row>
    <row r="10" spans="1:6" ht="38.25" x14ac:dyDescent="0.25">
      <c r="A10" s="31" t="s">
        <v>0</v>
      </c>
      <c r="B10" s="31" t="s">
        <v>1</v>
      </c>
      <c r="C10" s="31" t="s">
        <v>2</v>
      </c>
      <c r="D10" s="31" t="s">
        <v>13</v>
      </c>
      <c r="E10" s="13" t="s">
        <v>14</v>
      </c>
    </row>
    <row r="11" spans="1:6" x14ac:dyDescent="0.25">
      <c r="A11" s="31">
        <v>1</v>
      </c>
      <c r="B11" s="31">
        <v>2</v>
      </c>
      <c r="C11" s="31">
        <v>3</v>
      </c>
      <c r="D11" s="31">
        <v>4</v>
      </c>
      <c r="E11" s="5">
        <v>5</v>
      </c>
      <c r="F11" s="29" t="s">
        <v>87</v>
      </c>
    </row>
    <row r="12" spans="1:6" ht="25.5" x14ac:dyDescent="0.25">
      <c r="A12" s="115" t="s">
        <v>18</v>
      </c>
      <c r="B12" s="116" t="s">
        <v>41</v>
      </c>
      <c r="C12" s="31" t="s">
        <v>4</v>
      </c>
      <c r="D12" s="8">
        <v>0</v>
      </c>
      <c r="E12" s="14">
        <v>0</v>
      </c>
    </row>
    <row r="13" spans="1:6" x14ac:dyDescent="0.25">
      <c r="A13" s="115"/>
      <c r="B13" s="117"/>
      <c r="C13" s="31" t="s">
        <v>5</v>
      </c>
      <c r="D13" s="8">
        <v>0</v>
      </c>
      <c r="E13" s="14">
        <v>0</v>
      </c>
    </row>
    <row r="14" spans="1:6" x14ac:dyDescent="0.25">
      <c r="A14" s="115"/>
      <c r="B14" s="117"/>
      <c r="C14" s="31" t="s">
        <v>6</v>
      </c>
      <c r="D14" s="8">
        <v>300</v>
      </c>
      <c r="E14" s="9">
        <v>300</v>
      </c>
    </row>
    <row r="15" spans="1:6" ht="25.5" x14ac:dyDescent="0.25">
      <c r="A15" s="115"/>
      <c r="B15" s="118"/>
      <c r="C15" s="31" t="s">
        <v>7</v>
      </c>
      <c r="D15" s="8">
        <v>0</v>
      </c>
      <c r="E15" s="14">
        <v>0</v>
      </c>
    </row>
    <row r="16" spans="1:6" x14ac:dyDescent="0.25">
      <c r="A16" s="119" t="s">
        <v>10</v>
      </c>
      <c r="B16" s="120"/>
      <c r="C16" s="31"/>
      <c r="D16" s="8">
        <f>SUM(D12:D15)</f>
        <v>300</v>
      </c>
      <c r="E16" s="14">
        <f>SUM(E12:E15)</f>
        <v>300</v>
      </c>
    </row>
    <row r="17" spans="1:5" x14ac:dyDescent="0.25">
      <c r="A17" s="112" t="s">
        <v>34</v>
      </c>
      <c r="B17" s="113"/>
      <c r="C17" s="2"/>
      <c r="D17" s="10">
        <f>D16</f>
        <v>300</v>
      </c>
      <c r="E17" s="15">
        <f>E16</f>
        <v>300</v>
      </c>
    </row>
    <row r="18" spans="1:5" ht="25.5" x14ac:dyDescent="0.25">
      <c r="A18" s="115" t="s">
        <v>19</v>
      </c>
      <c r="B18" s="116" t="s">
        <v>40</v>
      </c>
      <c r="C18" s="31" t="s">
        <v>4</v>
      </c>
      <c r="D18" s="8">
        <v>0</v>
      </c>
      <c r="E18" s="14">
        <v>0</v>
      </c>
    </row>
    <row r="19" spans="1:5" x14ac:dyDescent="0.25">
      <c r="A19" s="115"/>
      <c r="B19" s="117"/>
      <c r="C19" s="31" t="s">
        <v>5</v>
      </c>
      <c r="D19" s="8">
        <v>0</v>
      </c>
      <c r="E19" s="14">
        <v>0</v>
      </c>
    </row>
    <row r="20" spans="1:5" x14ac:dyDescent="0.25">
      <c r="A20" s="115"/>
      <c r="B20" s="117"/>
      <c r="C20" s="31" t="s">
        <v>6</v>
      </c>
      <c r="D20" s="8">
        <v>219.3</v>
      </c>
      <c r="E20" s="11">
        <v>145.4</v>
      </c>
    </row>
    <row r="21" spans="1:5" ht="25.5" x14ac:dyDescent="0.25">
      <c r="A21" s="115"/>
      <c r="B21" s="118"/>
      <c r="C21" s="31" t="s">
        <v>7</v>
      </c>
      <c r="D21" s="8">
        <v>0</v>
      </c>
      <c r="E21" s="14">
        <v>0</v>
      </c>
    </row>
    <row r="22" spans="1:5" x14ac:dyDescent="0.25">
      <c r="A22" s="119" t="s">
        <v>11</v>
      </c>
      <c r="B22" s="120"/>
      <c r="C22" s="31"/>
      <c r="D22" s="8">
        <f>SUM(D18:D21)</f>
        <v>219.3</v>
      </c>
      <c r="E22" s="14">
        <f>SUM(E18:E21)</f>
        <v>145.4</v>
      </c>
    </row>
    <row r="23" spans="1:5" x14ac:dyDescent="0.25">
      <c r="A23" s="112" t="s">
        <v>35</v>
      </c>
      <c r="B23" s="113"/>
      <c r="C23" s="2"/>
      <c r="D23" s="10">
        <f>D22</f>
        <v>219.3</v>
      </c>
      <c r="E23" s="15">
        <f>E22</f>
        <v>145.4</v>
      </c>
    </row>
    <row r="24" spans="1:5" ht="25.5" x14ac:dyDescent="0.25">
      <c r="A24" s="115" t="s">
        <v>24</v>
      </c>
      <c r="B24" s="124" t="s">
        <v>39</v>
      </c>
      <c r="C24" s="31" t="s">
        <v>4</v>
      </c>
      <c r="D24" s="8">
        <v>0</v>
      </c>
      <c r="E24" s="14">
        <v>0</v>
      </c>
    </row>
    <row r="25" spans="1:5" x14ac:dyDescent="0.25">
      <c r="A25" s="115"/>
      <c r="B25" s="125"/>
      <c r="C25" s="31" t="s">
        <v>5</v>
      </c>
      <c r="D25" s="8">
        <v>0</v>
      </c>
      <c r="E25" s="14">
        <v>0</v>
      </c>
    </row>
    <row r="26" spans="1:5" x14ac:dyDescent="0.25">
      <c r="A26" s="115"/>
      <c r="B26" s="125"/>
      <c r="C26" s="31" t="s">
        <v>6</v>
      </c>
      <c r="D26" s="8">
        <v>0</v>
      </c>
      <c r="E26" s="14">
        <v>0</v>
      </c>
    </row>
    <row r="27" spans="1:5" ht="25.5" x14ac:dyDescent="0.25">
      <c r="A27" s="115"/>
      <c r="B27" s="126"/>
      <c r="C27" s="31" t="s">
        <v>7</v>
      </c>
      <c r="D27" s="8">
        <v>0</v>
      </c>
      <c r="E27" s="14">
        <v>0</v>
      </c>
    </row>
    <row r="28" spans="1:5" x14ac:dyDescent="0.25">
      <c r="A28" s="119" t="s">
        <v>23</v>
      </c>
      <c r="B28" s="120"/>
      <c r="C28" s="31"/>
      <c r="D28" s="8">
        <f>SUM(D24:D27)</f>
        <v>0</v>
      </c>
      <c r="E28" s="14">
        <f>SUM(E24:E27)</f>
        <v>0</v>
      </c>
    </row>
    <row r="29" spans="1:5" x14ac:dyDescent="0.25">
      <c r="A29" s="112" t="s">
        <v>36</v>
      </c>
      <c r="B29" s="113"/>
      <c r="C29" s="31"/>
      <c r="D29" s="10">
        <f>D28</f>
        <v>0</v>
      </c>
      <c r="E29" s="15">
        <f>E28</f>
        <v>0</v>
      </c>
    </row>
    <row r="30" spans="1:5" ht="25.5" x14ac:dyDescent="0.25">
      <c r="A30" s="121" t="s">
        <v>27</v>
      </c>
      <c r="B30" s="115" t="s">
        <v>38</v>
      </c>
      <c r="C30" s="31" t="s">
        <v>4</v>
      </c>
      <c r="D30" s="8">
        <v>0</v>
      </c>
      <c r="E30" s="14">
        <v>0</v>
      </c>
    </row>
    <row r="31" spans="1:5" x14ac:dyDescent="0.25">
      <c r="A31" s="122"/>
      <c r="B31" s="115"/>
      <c r="C31" s="31" t="s">
        <v>5</v>
      </c>
      <c r="D31" s="8">
        <v>0</v>
      </c>
      <c r="E31" s="14">
        <v>0</v>
      </c>
    </row>
    <row r="32" spans="1:5" x14ac:dyDescent="0.25">
      <c r="A32" s="122"/>
      <c r="B32" s="115"/>
      <c r="C32" s="31" t="s">
        <v>6</v>
      </c>
      <c r="D32" s="8">
        <v>50</v>
      </c>
      <c r="E32" s="14">
        <v>50</v>
      </c>
    </row>
    <row r="33" spans="1:5" ht="25.5" x14ac:dyDescent="0.25">
      <c r="A33" s="123"/>
      <c r="B33" s="115"/>
      <c r="C33" s="31" t="s">
        <v>7</v>
      </c>
      <c r="D33" s="8">
        <v>0</v>
      </c>
      <c r="E33" s="14">
        <v>0</v>
      </c>
    </row>
    <row r="34" spans="1:5" x14ac:dyDescent="0.25">
      <c r="A34" s="119" t="s">
        <v>28</v>
      </c>
      <c r="B34" s="120"/>
      <c r="C34" s="31"/>
      <c r="D34" s="8">
        <f>SUM(D30:D33)</f>
        <v>50</v>
      </c>
      <c r="E34" s="14">
        <f>SUM(E30:E33)</f>
        <v>50</v>
      </c>
    </row>
    <row r="35" spans="1:5" ht="15" customHeight="1" x14ac:dyDescent="0.25">
      <c r="A35" s="112" t="s">
        <v>37</v>
      </c>
      <c r="B35" s="113"/>
      <c r="C35" s="2"/>
      <c r="D35" s="10">
        <v>50</v>
      </c>
      <c r="E35" s="15">
        <f>E34</f>
        <v>50</v>
      </c>
    </row>
    <row r="36" spans="1:5" ht="25.5" x14ac:dyDescent="0.25">
      <c r="A36" s="106" t="s">
        <v>12</v>
      </c>
      <c r="B36" s="107"/>
      <c r="C36" s="2" t="s">
        <v>4</v>
      </c>
      <c r="D36" s="10">
        <f t="shared" ref="D36:E39" si="0">D12+D18+D24+D30</f>
        <v>0</v>
      </c>
      <c r="E36" s="15">
        <f t="shared" si="0"/>
        <v>0</v>
      </c>
    </row>
    <row r="37" spans="1:5" x14ac:dyDescent="0.25">
      <c r="A37" s="108"/>
      <c r="B37" s="109"/>
      <c r="C37" s="2" t="s">
        <v>5</v>
      </c>
      <c r="D37" s="10">
        <f t="shared" si="0"/>
        <v>0</v>
      </c>
      <c r="E37" s="15">
        <f t="shared" si="0"/>
        <v>0</v>
      </c>
    </row>
    <row r="38" spans="1:5" x14ac:dyDescent="0.25">
      <c r="A38" s="108"/>
      <c r="B38" s="109"/>
      <c r="C38" s="2" t="s">
        <v>6</v>
      </c>
      <c r="D38" s="10">
        <f t="shared" si="0"/>
        <v>569.29999999999995</v>
      </c>
      <c r="E38" s="10">
        <f t="shared" si="0"/>
        <v>495.4</v>
      </c>
    </row>
    <row r="39" spans="1:5" ht="25.5" x14ac:dyDescent="0.25">
      <c r="A39" s="110"/>
      <c r="B39" s="111"/>
      <c r="C39" s="2" t="s">
        <v>7</v>
      </c>
      <c r="D39" s="10">
        <f t="shared" si="0"/>
        <v>0</v>
      </c>
      <c r="E39" s="15">
        <f t="shared" si="0"/>
        <v>0</v>
      </c>
    </row>
    <row r="40" spans="1:5" x14ac:dyDescent="0.25">
      <c r="A40" s="112" t="s">
        <v>30</v>
      </c>
      <c r="B40" s="113"/>
      <c r="C40" s="2"/>
      <c r="D40" s="10">
        <f>D17+D23+D29+D35</f>
        <v>569.29999999999995</v>
      </c>
      <c r="E40" s="10">
        <f>E17+E23+E29+E35</f>
        <v>495.4</v>
      </c>
    </row>
    <row r="43" spans="1:5" customFormat="1" ht="15.75" customHeight="1" x14ac:dyDescent="0.25">
      <c r="A43" s="6" t="s">
        <v>20</v>
      </c>
      <c r="E43" s="12"/>
    </row>
    <row r="44" spans="1:5" customFormat="1" ht="15.75" customHeight="1" x14ac:dyDescent="0.25">
      <c r="A44" s="6" t="s">
        <v>108</v>
      </c>
      <c r="E44" s="12"/>
    </row>
    <row r="45" spans="1:5" customFormat="1" x14ac:dyDescent="0.25">
      <c r="A45" s="7" t="s">
        <v>106</v>
      </c>
      <c r="E45" s="12"/>
    </row>
    <row r="46" spans="1:5" x14ac:dyDescent="0.25">
      <c r="A46" s="41"/>
    </row>
  </sheetData>
  <mergeCells count="23">
    <mergeCell ref="A12:A15"/>
    <mergeCell ref="B12:B15"/>
    <mergeCell ref="B3:E3"/>
    <mergeCell ref="B4:E4"/>
    <mergeCell ref="B5:E5"/>
    <mergeCell ref="B6:E6"/>
    <mergeCell ref="B7:E7"/>
    <mergeCell ref="A40:B40"/>
    <mergeCell ref="A29:B29"/>
    <mergeCell ref="A35:B35"/>
    <mergeCell ref="A16:B16"/>
    <mergeCell ref="A18:A21"/>
    <mergeCell ref="B18:B21"/>
    <mergeCell ref="A22:B22"/>
    <mergeCell ref="A24:A27"/>
    <mergeCell ref="B24:B27"/>
    <mergeCell ref="A17:B17"/>
    <mergeCell ref="A23:B23"/>
    <mergeCell ref="A28:B28"/>
    <mergeCell ref="A30:A33"/>
    <mergeCell ref="B30:B33"/>
    <mergeCell ref="A34:B34"/>
    <mergeCell ref="A36:B39"/>
  </mergeCells>
  <pageMargins left="0" right="0" top="0" bottom="0" header="0" footer="0"/>
  <pageSetup paperSize="9" scale="8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G42"/>
  <sheetViews>
    <sheetView workbookViewId="0">
      <selection activeCell="H12" sqref="H12"/>
    </sheetView>
  </sheetViews>
  <sheetFormatPr defaultRowHeight="15" x14ac:dyDescent="0.25"/>
  <cols>
    <col min="1" max="1" width="9.140625" style="29"/>
    <col min="2" max="2" width="53.85546875" style="29" customWidth="1"/>
    <col min="3" max="3" width="20.140625" style="29" customWidth="1"/>
    <col min="4" max="4" width="17.5703125" style="29" customWidth="1"/>
    <col min="5" max="5" width="20.140625" style="4" customWidth="1"/>
    <col min="6" max="6" width="9.140625" style="29"/>
    <col min="7" max="7" width="9.5703125" style="29" bestFit="1" customWidth="1"/>
    <col min="8" max="16384" width="9.140625" style="29"/>
  </cols>
  <sheetData>
    <row r="3" spans="1:6" x14ac:dyDescent="0.25">
      <c r="B3" s="105" t="s">
        <v>16</v>
      </c>
      <c r="C3" s="105"/>
      <c r="D3" s="105"/>
      <c r="E3" s="105"/>
    </row>
    <row r="4" spans="1:6" x14ac:dyDescent="0.25">
      <c r="B4" s="104" t="s">
        <v>17</v>
      </c>
      <c r="C4" s="104"/>
      <c r="D4" s="104"/>
      <c r="E4" s="104"/>
    </row>
    <row r="5" spans="1:6" x14ac:dyDescent="0.25">
      <c r="B5" s="104" t="s">
        <v>119</v>
      </c>
      <c r="C5" s="104"/>
      <c r="D5" s="104"/>
      <c r="E5" s="104"/>
    </row>
    <row r="6" spans="1:6" ht="16.5" customHeight="1" x14ac:dyDescent="0.25">
      <c r="B6" s="131" t="s">
        <v>115</v>
      </c>
      <c r="C6" s="132"/>
      <c r="D6" s="132"/>
      <c r="E6" s="132"/>
    </row>
    <row r="7" spans="1:6" x14ac:dyDescent="0.25">
      <c r="B7" s="104" t="s">
        <v>42</v>
      </c>
      <c r="C7" s="104"/>
      <c r="D7" s="104"/>
      <c r="E7" s="104"/>
    </row>
    <row r="8" spans="1:6" x14ac:dyDescent="0.25">
      <c r="B8" s="30"/>
      <c r="C8" s="30"/>
      <c r="D8" s="30"/>
      <c r="E8" s="3"/>
    </row>
    <row r="9" spans="1:6" x14ac:dyDescent="0.25">
      <c r="E9" s="4" t="s">
        <v>15</v>
      </c>
    </row>
    <row r="10" spans="1:6" ht="42.75" customHeight="1" x14ac:dyDescent="0.25">
      <c r="A10" s="31" t="s">
        <v>0</v>
      </c>
      <c r="B10" s="31" t="s">
        <v>1</v>
      </c>
      <c r="C10" s="31" t="s">
        <v>2</v>
      </c>
      <c r="D10" s="31" t="s">
        <v>13</v>
      </c>
      <c r="E10" s="1" t="s">
        <v>14</v>
      </c>
    </row>
    <row r="11" spans="1:6" x14ac:dyDescent="0.25">
      <c r="A11" s="31">
        <v>1</v>
      </c>
      <c r="B11" s="31">
        <v>2</v>
      </c>
      <c r="C11" s="31">
        <v>3</v>
      </c>
      <c r="D11" s="31">
        <v>4</v>
      </c>
      <c r="E11" s="5">
        <v>5</v>
      </c>
      <c r="F11" s="29">
        <v>78</v>
      </c>
    </row>
    <row r="12" spans="1:6" ht="38.25" customHeight="1" x14ac:dyDescent="0.25">
      <c r="A12" s="115" t="s">
        <v>18</v>
      </c>
      <c r="B12" s="116" t="s">
        <v>43</v>
      </c>
      <c r="C12" s="31" t="s">
        <v>4</v>
      </c>
      <c r="D12" s="93"/>
      <c r="E12" s="93"/>
    </row>
    <row r="13" spans="1:6" x14ac:dyDescent="0.25">
      <c r="A13" s="115"/>
      <c r="B13" s="117"/>
      <c r="C13" s="31" t="s">
        <v>5</v>
      </c>
      <c r="D13" s="93">
        <v>0</v>
      </c>
      <c r="E13" s="93">
        <v>0</v>
      </c>
    </row>
    <row r="14" spans="1:6" x14ac:dyDescent="0.25">
      <c r="A14" s="115"/>
      <c r="B14" s="117"/>
      <c r="C14" s="31" t="s">
        <v>6</v>
      </c>
      <c r="D14" s="85">
        <v>9350.2999999999993</v>
      </c>
      <c r="E14" s="92">
        <v>4421.8999999999996</v>
      </c>
    </row>
    <row r="15" spans="1:6" ht="25.5" x14ac:dyDescent="0.25">
      <c r="A15" s="115"/>
      <c r="B15" s="118"/>
      <c r="C15" s="31" t="s">
        <v>7</v>
      </c>
      <c r="D15" s="85">
        <v>0</v>
      </c>
      <c r="E15" s="85">
        <v>0</v>
      </c>
    </row>
    <row r="16" spans="1:6" x14ac:dyDescent="0.25">
      <c r="A16" s="119" t="s">
        <v>10</v>
      </c>
      <c r="B16" s="120"/>
      <c r="C16" s="31"/>
      <c r="D16" s="85">
        <f>SUM(D12:D15)</f>
        <v>9350.2999999999993</v>
      </c>
      <c r="E16" s="85">
        <f>SUM(E12:E15)</f>
        <v>4421.8999999999996</v>
      </c>
    </row>
    <row r="17" spans="1:5" ht="38.25" customHeight="1" x14ac:dyDescent="0.25">
      <c r="A17" s="115">
        <v>2</v>
      </c>
      <c r="B17" s="116" t="s">
        <v>79</v>
      </c>
      <c r="C17" s="31" t="s">
        <v>4</v>
      </c>
      <c r="D17" s="85">
        <v>48.45</v>
      </c>
      <c r="E17" s="85">
        <v>41.2</v>
      </c>
    </row>
    <row r="18" spans="1:5" x14ac:dyDescent="0.25">
      <c r="A18" s="115"/>
      <c r="B18" s="117"/>
      <c r="C18" s="31" t="s">
        <v>5</v>
      </c>
      <c r="D18" s="85">
        <v>0</v>
      </c>
      <c r="E18" s="85">
        <v>0</v>
      </c>
    </row>
    <row r="19" spans="1:5" x14ac:dyDescent="0.25">
      <c r="A19" s="115"/>
      <c r="B19" s="117"/>
      <c r="C19" s="31" t="s">
        <v>6</v>
      </c>
      <c r="D19" s="85">
        <v>1959.3</v>
      </c>
      <c r="E19" s="92">
        <v>881.6</v>
      </c>
    </row>
    <row r="20" spans="1:5" ht="25.5" x14ac:dyDescent="0.25">
      <c r="A20" s="115"/>
      <c r="B20" s="118"/>
      <c r="C20" s="31" t="s">
        <v>7</v>
      </c>
      <c r="D20" s="85">
        <v>0</v>
      </c>
      <c r="E20" s="85">
        <v>0</v>
      </c>
    </row>
    <row r="21" spans="1:5" x14ac:dyDescent="0.25">
      <c r="A21" s="119" t="s">
        <v>11</v>
      </c>
      <c r="B21" s="120"/>
      <c r="C21" s="31"/>
      <c r="D21" s="85">
        <f>D17+D19</f>
        <v>2007.75</v>
      </c>
      <c r="E21" s="85">
        <f>E17+E19</f>
        <v>922.80000000000007</v>
      </c>
    </row>
    <row r="22" spans="1:5" ht="38.25" hidden="1" customHeight="1" x14ac:dyDescent="0.25">
      <c r="A22" s="115">
        <v>3</v>
      </c>
      <c r="B22" s="116" t="s">
        <v>80</v>
      </c>
      <c r="C22" s="31" t="s">
        <v>4</v>
      </c>
      <c r="D22" s="85">
        <v>0</v>
      </c>
      <c r="E22" s="85">
        <v>0</v>
      </c>
    </row>
    <row r="23" spans="1:5" hidden="1" x14ac:dyDescent="0.25">
      <c r="A23" s="115"/>
      <c r="B23" s="117"/>
      <c r="C23" s="31" t="s">
        <v>5</v>
      </c>
      <c r="D23" s="85">
        <v>0</v>
      </c>
      <c r="E23" s="85">
        <v>0</v>
      </c>
    </row>
    <row r="24" spans="1:5" hidden="1" x14ac:dyDescent="0.25">
      <c r="A24" s="115"/>
      <c r="B24" s="117"/>
      <c r="C24" s="31" t="s">
        <v>6</v>
      </c>
      <c r="D24" s="85">
        <v>1078.4000000000001</v>
      </c>
      <c r="E24" s="92">
        <v>881</v>
      </c>
    </row>
    <row r="25" spans="1:5" ht="25.5" hidden="1" x14ac:dyDescent="0.25">
      <c r="A25" s="115"/>
      <c r="B25" s="118"/>
      <c r="C25" s="31" t="s">
        <v>7</v>
      </c>
      <c r="D25" s="85">
        <v>0</v>
      </c>
      <c r="E25" s="85">
        <v>0</v>
      </c>
    </row>
    <row r="26" spans="1:5" hidden="1" x14ac:dyDescent="0.25">
      <c r="A26" s="119" t="s">
        <v>23</v>
      </c>
      <c r="B26" s="120"/>
      <c r="C26" s="31"/>
      <c r="D26" s="85">
        <f>SUM(D22:D25)</f>
        <v>1078.4000000000001</v>
      </c>
      <c r="E26" s="85">
        <f>SUM(E22:E25)</f>
        <v>881</v>
      </c>
    </row>
    <row r="27" spans="1:5" ht="38.25" customHeight="1" x14ac:dyDescent="0.25">
      <c r="A27" s="115">
        <v>3</v>
      </c>
      <c r="B27" s="116" t="s">
        <v>81</v>
      </c>
      <c r="C27" s="32" t="s">
        <v>4</v>
      </c>
      <c r="D27" s="85">
        <v>0</v>
      </c>
      <c r="E27" s="93"/>
    </row>
    <row r="28" spans="1:5" x14ac:dyDescent="0.25">
      <c r="A28" s="115"/>
      <c r="B28" s="117"/>
      <c r="C28" s="32" t="s">
        <v>5</v>
      </c>
      <c r="D28" s="93">
        <v>0</v>
      </c>
      <c r="E28" s="93">
        <v>0</v>
      </c>
    </row>
    <row r="29" spans="1:5" x14ac:dyDescent="0.25">
      <c r="A29" s="115"/>
      <c r="B29" s="117"/>
      <c r="C29" s="32" t="s">
        <v>6</v>
      </c>
      <c r="D29" s="93">
        <v>100</v>
      </c>
      <c r="E29" s="94">
        <v>98.9</v>
      </c>
    </row>
    <row r="30" spans="1:5" ht="25.5" x14ac:dyDescent="0.25">
      <c r="A30" s="115"/>
      <c r="B30" s="118"/>
      <c r="C30" s="32" t="s">
        <v>7</v>
      </c>
      <c r="D30" s="93">
        <v>0</v>
      </c>
      <c r="E30" s="93">
        <v>0</v>
      </c>
    </row>
    <row r="31" spans="1:5" x14ac:dyDescent="0.25">
      <c r="A31" s="119" t="s">
        <v>23</v>
      </c>
      <c r="B31" s="120"/>
      <c r="C31" s="32"/>
      <c r="D31" s="93">
        <f>SUM(D27:D30)</f>
        <v>100</v>
      </c>
      <c r="E31" s="93">
        <f>SUM(E27:E30)</f>
        <v>98.9</v>
      </c>
    </row>
    <row r="32" spans="1:5" ht="25.5" customHeight="1" x14ac:dyDescent="0.25">
      <c r="A32" s="106" t="s">
        <v>12</v>
      </c>
      <c r="B32" s="107"/>
      <c r="C32" s="2" t="s">
        <v>4</v>
      </c>
      <c r="D32" s="95">
        <f>D12+D17+D22+D27</f>
        <v>48.45</v>
      </c>
      <c r="E32" s="95">
        <f>E12+E17+E22+E27</f>
        <v>41.2</v>
      </c>
    </row>
    <row r="33" spans="1:7" x14ac:dyDescent="0.25">
      <c r="A33" s="108"/>
      <c r="B33" s="109"/>
      <c r="C33" s="2" t="s">
        <v>5</v>
      </c>
      <c r="D33" s="95">
        <f t="shared" ref="D33:E35" si="0">D13</f>
        <v>0</v>
      </c>
      <c r="E33" s="95">
        <f t="shared" si="0"/>
        <v>0</v>
      </c>
    </row>
    <row r="34" spans="1:7" x14ac:dyDescent="0.25">
      <c r="A34" s="108"/>
      <c r="B34" s="109"/>
      <c r="C34" s="2" t="s">
        <v>6</v>
      </c>
      <c r="D34" s="95">
        <f>D14+D19+D29</f>
        <v>11409.599999999999</v>
      </c>
      <c r="E34" s="95">
        <f>E14+E19+E29</f>
        <v>5402.4</v>
      </c>
    </row>
    <row r="35" spans="1:7" ht="25.5" x14ac:dyDescent="0.25">
      <c r="A35" s="110"/>
      <c r="B35" s="111"/>
      <c r="C35" s="2" t="s">
        <v>7</v>
      </c>
      <c r="D35" s="95"/>
      <c r="E35" s="95">
        <f t="shared" si="0"/>
        <v>0</v>
      </c>
    </row>
    <row r="36" spans="1:7" ht="15" customHeight="1" x14ac:dyDescent="0.25">
      <c r="A36" s="112" t="s">
        <v>30</v>
      </c>
      <c r="B36" s="113"/>
      <c r="C36" s="2"/>
      <c r="D36" s="95">
        <f>D32+D33+D34+D35</f>
        <v>11458.05</v>
      </c>
      <c r="E36" s="95">
        <f>E32+E33+E34+E35</f>
        <v>5443.5999999999995</v>
      </c>
    </row>
    <row r="37" spans="1:7" x14ac:dyDescent="0.25">
      <c r="G37" s="44"/>
    </row>
    <row r="38" spans="1:7" x14ac:dyDescent="0.25">
      <c r="D38" s="44"/>
      <c r="E38" s="44"/>
    </row>
    <row r="39" spans="1:7" ht="15.75" x14ac:dyDescent="0.25">
      <c r="A39" s="6" t="s">
        <v>20</v>
      </c>
    </row>
    <row r="40" spans="1:7" ht="15.75" x14ac:dyDescent="0.25">
      <c r="A40" s="6" t="s">
        <v>83</v>
      </c>
    </row>
    <row r="41" spans="1:7" x14ac:dyDescent="0.25">
      <c r="A41" s="7"/>
    </row>
    <row r="42" spans="1:7" x14ac:dyDescent="0.25">
      <c r="B42" s="40"/>
    </row>
  </sheetData>
  <mergeCells count="19">
    <mergeCell ref="A12:A15"/>
    <mergeCell ref="B12:B15"/>
    <mergeCell ref="A17:A20"/>
    <mergeCell ref="B17:B20"/>
    <mergeCell ref="A21:B21"/>
    <mergeCell ref="B3:E3"/>
    <mergeCell ref="B4:E4"/>
    <mergeCell ref="B5:E5"/>
    <mergeCell ref="B6:E6"/>
    <mergeCell ref="B7:E7"/>
    <mergeCell ref="B27:B30"/>
    <mergeCell ref="A31:B31"/>
    <mergeCell ref="A16:B16"/>
    <mergeCell ref="A32:B35"/>
    <mergeCell ref="A36:B36"/>
    <mergeCell ref="A22:A25"/>
    <mergeCell ref="B22:B25"/>
    <mergeCell ref="A26:B26"/>
    <mergeCell ref="A27:A30"/>
  </mergeCells>
  <pageMargins left="0.7" right="0.7" top="0.75" bottom="0.75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35"/>
  <sheetViews>
    <sheetView zoomScaleNormal="100" workbookViewId="0">
      <selection activeCell="G36" sqref="G36"/>
    </sheetView>
  </sheetViews>
  <sheetFormatPr defaultRowHeight="15" x14ac:dyDescent="0.25"/>
  <cols>
    <col min="1" max="1" width="10.140625" style="29" bestFit="1" customWidth="1"/>
    <col min="2" max="2" width="53.85546875" style="29" customWidth="1"/>
    <col min="3" max="3" width="20.140625" style="29" customWidth="1"/>
    <col min="4" max="4" width="17.5703125" style="29" customWidth="1"/>
    <col min="5" max="5" width="20.140625" style="4" customWidth="1"/>
    <col min="6" max="16384" width="9.140625" style="29"/>
  </cols>
  <sheetData>
    <row r="3" spans="1:9" x14ac:dyDescent="0.25">
      <c r="B3" s="105" t="s">
        <v>16</v>
      </c>
      <c r="C3" s="105"/>
      <c r="D3" s="105"/>
      <c r="E3" s="105"/>
    </row>
    <row r="4" spans="1:9" x14ac:dyDescent="0.25">
      <c r="B4" s="104" t="s">
        <v>17</v>
      </c>
      <c r="C4" s="104"/>
      <c r="D4" s="104"/>
      <c r="E4" s="104"/>
    </row>
    <row r="5" spans="1:9" x14ac:dyDescent="0.25">
      <c r="B5" s="104" t="s">
        <v>119</v>
      </c>
      <c r="C5" s="104"/>
      <c r="D5" s="104"/>
      <c r="E5" s="104"/>
    </row>
    <row r="6" spans="1:9" ht="28.5" customHeight="1" x14ac:dyDescent="0.25">
      <c r="B6" s="134" t="s">
        <v>96</v>
      </c>
      <c r="C6" s="134"/>
      <c r="D6" s="134"/>
      <c r="E6" s="134"/>
    </row>
    <row r="7" spans="1:9" x14ac:dyDescent="0.25">
      <c r="B7" s="104" t="s">
        <v>82</v>
      </c>
      <c r="C7" s="104"/>
      <c r="D7" s="104"/>
      <c r="E7" s="104"/>
    </row>
    <row r="8" spans="1:9" x14ac:dyDescent="0.25">
      <c r="B8" s="30"/>
      <c r="C8" s="30"/>
      <c r="D8" s="30"/>
      <c r="E8" s="3"/>
    </row>
    <row r="9" spans="1:9" x14ac:dyDescent="0.25">
      <c r="E9" s="4" t="s">
        <v>15</v>
      </c>
    </row>
    <row r="10" spans="1:9" ht="42.75" customHeight="1" x14ac:dyDescent="0.25">
      <c r="A10" s="31" t="s">
        <v>0</v>
      </c>
      <c r="B10" s="31" t="s">
        <v>1</v>
      </c>
      <c r="C10" s="31" t="s">
        <v>2</v>
      </c>
      <c r="D10" s="31" t="s">
        <v>13</v>
      </c>
      <c r="E10" s="1" t="s">
        <v>14</v>
      </c>
    </row>
    <row r="11" spans="1:9" x14ac:dyDescent="0.25">
      <c r="A11" s="31">
        <v>1</v>
      </c>
      <c r="B11" s="31">
        <v>2</v>
      </c>
      <c r="C11" s="31">
        <v>3</v>
      </c>
      <c r="D11" s="31">
        <v>4</v>
      </c>
      <c r="E11" s="5">
        <v>5</v>
      </c>
      <c r="F11" s="29">
        <v>75</v>
      </c>
    </row>
    <row r="12" spans="1:9" ht="38.25" customHeight="1" x14ac:dyDescent="0.25">
      <c r="A12" s="115" t="s">
        <v>18</v>
      </c>
      <c r="B12" s="115" t="s">
        <v>102</v>
      </c>
      <c r="C12" s="31" t="s">
        <v>4</v>
      </c>
      <c r="D12" s="8">
        <v>0</v>
      </c>
      <c r="E12" s="8">
        <v>0</v>
      </c>
    </row>
    <row r="13" spans="1:9" x14ac:dyDescent="0.25">
      <c r="A13" s="115"/>
      <c r="B13" s="115"/>
      <c r="C13" s="31" t="s">
        <v>5</v>
      </c>
      <c r="D13" s="8">
        <v>0</v>
      </c>
      <c r="E13" s="8">
        <v>0</v>
      </c>
    </row>
    <row r="14" spans="1:9" x14ac:dyDescent="0.25">
      <c r="A14" s="115"/>
      <c r="B14" s="115"/>
      <c r="C14" s="31" t="s">
        <v>6</v>
      </c>
      <c r="D14" s="8">
        <v>1</v>
      </c>
      <c r="E14" s="9">
        <v>0</v>
      </c>
    </row>
    <row r="15" spans="1:9" ht="25.5" x14ac:dyDescent="0.25">
      <c r="A15" s="115"/>
      <c r="B15" s="115"/>
      <c r="C15" s="31" t="s">
        <v>7</v>
      </c>
      <c r="D15" s="8">
        <v>0</v>
      </c>
      <c r="E15" s="8">
        <v>0</v>
      </c>
    </row>
    <row r="16" spans="1:9" x14ac:dyDescent="0.25">
      <c r="A16" s="115" t="s">
        <v>10</v>
      </c>
      <c r="B16" s="115"/>
      <c r="C16" s="31"/>
      <c r="D16" s="8">
        <f>SUM(D12:D15)</f>
        <v>1</v>
      </c>
      <c r="E16" s="8">
        <f>E14</f>
        <v>0</v>
      </c>
      <c r="I16" s="29" t="s">
        <v>44</v>
      </c>
    </row>
    <row r="17" spans="1:5" ht="15" customHeight="1" x14ac:dyDescent="0.25">
      <c r="A17" s="133" t="s">
        <v>34</v>
      </c>
      <c r="B17" s="133"/>
      <c r="C17" s="31"/>
      <c r="D17" s="8">
        <f>D16</f>
        <v>1</v>
      </c>
      <c r="E17" s="8">
        <f>E16</f>
        <v>0</v>
      </c>
    </row>
    <row r="18" spans="1:5" ht="25.5" x14ac:dyDescent="0.25">
      <c r="A18" s="115" t="s">
        <v>19</v>
      </c>
      <c r="B18" s="115" t="s">
        <v>45</v>
      </c>
      <c r="C18" s="31" t="s">
        <v>4</v>
      </c>
      <c r="D18" s="8">
        <v>0</v>
      </c>
      <c r="E18" s="8">
        <v>0</v>
      </c>
    </row>
    <row r="19" spans="1:5" x14ac:dyDescent="0.25">
      <c r="A19" s="115"/>
      <c r="B19" s="115"/>
      <c r="C19" s="31" t="s">
        <v>5</v>
      </c>
      <c r="D19" s="8">
        <v>0</v>
      </c>
      <c r="E19" s="8">
        <v>0</v>
      </c>
    </row>
    <row r="20" spans="1:5" x14ac:dyDescent="0.25">
      <c r="A20" s="115"/>
      <c r="B20" s="115"/>
      <c r="C20" s="31" t="s">
        <v>6</v>
      </c>
      <c r="D20" s="8">
        <v>1</v>
      </c>
      <c r="E20" s="9">
        <v>0</v>
      </c>
    </row>
    <row r="21" spans="1:5" ht="25.5" x14ac:dyDescent="0.25">
      <c r="A21" s="115"/>
      <c r="B21" s="115"/>
      <c r="C21" s="31" t="s">
        <v>7</v>
      </c>
      <c r="D21" s="8">
        <v>0</v>
      </c>
      <c r="E21" s="8">
        <v>0</v>
      </c>
    </row>
    <row r="22" spans="1:5" x14ac:dyDescent="0.25">
      <c r="A22" s="115" t="s">
        <v>11</v>
      </c>
      <c r="B22" s="115"/>
      <c r="C22" s="31"/>
      <c r="D22" s="8">
        <f>SUM(D18:D21)</f>
        <v>1</v>
      </c>
      <c r="E22" s="8">
        <f>SUM(E18:E21)</f>
        <v>0</v>
      </c>
    </row>
    <row r="23" spans="1:5" x14ac:dyDescent="0.25">
      <c r="A23" s="133" t="s">
        <v>35</v>
      </c>
      <c r="B23" s="133"/>
      <c r="C23" s="31"/>
      <c r="D23" s="8">
        <f>D22</f>
        <v>1</v>
      </c>
      <c r="E23" s="8">
        <f>E22</f>
        <v>0</v>
      </c>
    </row>
    <row r="24" spans="1:5" ht="25.5" x14ac:dyDescent="0.25">
      <c r="A24" s="133" t="s">
        <v>12</v>
      </c>
      <c r="B24" s="133"/>
      <c r="C24" s="2" t="s">
        <v>4</v>
      </c>
      <c r="D24" s="10">
        <v>0</v>
      </c>
      <c r="E24" s="10">
        <v>0</v>
      </c>
    </row>
    <row r="25" spans="1:5" x14ac:dyDescent="0.25">
      <c r="A25" s="133"/>
      <c r="B25" s="133"/>
      <c r="C25" s="2" t="s">
        <v>5</v>
      </c>
      <c r="D25" s="10">
        <f t="shared" ref="D25:E27" si="0">D13+D19</f>
        <v>0</v>
      </c>
      <c r="E25" s="10">
        <f t="shared" si="0"/>
        <v>0</v>
      </c>
    </row>
    <row r="26" spans="1:5" x14ac:dyDescent="0.25">
      <c r="A26" s="133"/>
      <c r="B26" s="133"/>
      <c r="C26" s="2" t="s">
        <v>6</v>
      </c>
      <c r="D26" s="10">
        <f t="shared" si="0"/>
        <v>2</v>
      </c>
      <c r="E26" s="10">
        <f t="shared" si="0"/>
        <v>0</v>
      </c>
    </row>
    <row r="27" spans="1:5" ht="25.5" x14ac:dyDescent="0.25">
      <c r="A27" s="133"/>
      <c r="B27" s="133"/>
      <c r="C27" s="2" t="s">
        <v>7</v>
      </c>
      <c r="D27" s="10">
        <f t="shared" si="0"/>
        <v>0</v>
      </c>
      <c r="E27" s="10">
        <f t="shared" si="0"/>
        <v>0</v>
      </c>
    </row>
    <row r="28" spans="1:5" ht="15" customHeight="1" x14ac:dyDescent="0.25">
      <c r="A28" s="133" t="s">
        <v>30</v>
      </c>
      <c r="B28" s="133"/>
      <c r="C28" s="2"/>
      <c r="D28" s="10">
        <f>D17+D23</f>
        <v>2</v>
      </c>
      <c r="E28" s="10">
        <f>E16+E22</f>
        <v>0</v>
      </c>
    </row>
    <row r="31" spans="1:5" ht="15.75" x14ac:dyDescent="0.25">
      <c r="A31" s="6" t="s">
        <v>20</v>
      </c>
    </row>
    <row r="32" spans="1:5" ht="15.75" x14ac:dyDescent="0.25">
      <c r="A32" s="6" t="s">
        <v>101</v>
      </c>
    </row>
    <row r="33" spans="1:4" x14ac:dyDescent="0.25">
      <c r="A33" s="7" t="s">
        <v>75</v>
      </c>
    </row>
    <row r="34" spans="1:4" x14ac:dyDescent="0.25">
      <c r="A34" s="24"/>
    </row>
    <row r="35" spans="1:4" x14ac:dyDescent="0.25">
      <c r="D35" s="29" t="s">
        <v>114</v>
      </c>
    </row>
  </sheetData>
  <mergeCells count="15">
    <mergeCell ref="A12:A15"/>
    <mergeCell ref="B12:B15"/>
    <mergeCell ref="B3:E3"/>
    <mergeCell ref="B4:E4"/>
    <mergeCell ref="B5:E5"/>
    <mergeCell ref="B6:E6"/>
    <mergeCell ref="B7:E7"/>
    <mergeCell ref="A24:B27"/>
    <mergeCell ref="A28:B28"/>
    <mergeCell ref="A16:B16"/>
    <mergeCell ref="A17:B17"/>
    <mergeCell ref="A18:A21"/>
    <mergeCell ref="B18:B21"/>
    <mergeCell ref="A22:B22"/>
    <mergeCell ref="A23:B23"/>
  </mergeCells>
  <pageMargins left="0.7" right="0.7" top="0.75" bottom="0.75" header="0.3" footer="0.3"/>
  <pageSetup paperSize="9" scale="5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E66"/>
  <sheetViews>
    <sheetView workbookViewId="0">
      <selection activeCell="B62" sqref="B62"/>
    </sheetView>
  </sheetViews>
  <sheetFormatPr defaultRowHeight="15" x14ac:dyDescent="0.25"/>
  <cols>
    <col min="2" max="2" width="53.85546875" customWidth="1"/>
    <col min="3" max="3" width="20.140625" customWidth="1"/>
    <col min="4" max="4" width="17.5703125" customWidth="1"/>
    <col min="5" max="5" width="20.140625" style="4" customWidth="1"/>
  </cols>
  <sheetData>
    <row r="3" spans="1:5" x14ac:dyDescent="0.25">
      <c r="B3" s="105" t="s">
        <v>16</v>
      </c>
      <c r="C3" s="105"/>
      <c r="D3" s="105"/>
      <c r="E3" s="105"/>
    </row>
    <row r="4" spans="1:5" x14ac:dyDescent="0.25">
      <c r="B4" s="104" t="s">
        <v>17</v>
      </c>
      <c r="C4" s="104"/>
      <c r="D4" s="104"/>
      <c r="E4" s="104"/>
    </row>
    <row r="5" spans="1:5" x14ac:dyDescent="0.25">
      <c r="B5" s="104" t="s">
        <v>121</v>
      </c>
      <c r="C5" s="104"/>
      <c r="D5" s="104"/>
      <c r="E5" s="104"/>
    </row>
    <row r="6" spans="1:5" ht="28.5" customHeight="1" x14ac:dyDescent="0.25">
      <c r="B6" s="144" t="s">
        <v>97</v>
      </c>
      <c r="C6" s="144"/>
      <c r="D6" s="144"/>
      <c r="E6" s="144"/>
    </row>
    <row r="7" spans="1:5" x14ac:dyDescent="0.25">
      <c r="B7" s="104" t="s">
        <v>82</v>
      </c>
      <c r="C7" s="104"/>
      <c r="D7" s="104"/>
      <c r="E7" s="104"/>
    </row>
    <row r="8" spans="1:5" x14ac:dyDescent="0.25">
      <c r="B8" s="16"/>
      <c r="C8" s="16"/>
      <c r="D8" s="16"/>
      <c r="E8" s="3"/>
    </row>
    <row r="9" spans="1:5" x14ac:dyDescent="0.25">
      <c r="E9" s="4" t="s">
        <v>15</v>
      </c>
    </row>
    <row r="10" spans="1:5" ht="42.75" customHeight="1" x14ac:dyDescent="0.25">
      <c r="A10" s="17" t="s">
        <v>0</v>
      </c>
      <c r="B10" s="17" t="s">
        <v>1</v>
      </c>
      <c r="C10" s="17" t="s">
        <v>2</v>
      </c>
      <c r="D10" s="17" t="s">
        <v>13</v>
      </c>
      <c r="E10" s="1" t="s">
        <v>14</v>
      </c>
    </row>
    <row r="11" spans="1:5" x14ac:dyDescent="0.25">
      <c r="A11" s="17">
        <v>1</v>
      </c>
      <c r="B11" s="17">
        <v>2</v>
      </c>
      <c r="C11" s="17">
        <v>3</v>
      </c>
      <c r="D11" s="17">
        <v>4</v>
      </c>
      <c r="E11" s="5">
        <v>5</v>
      </c>
    </row>
    <row r="12" spans="1:5" x14ac:dyDescent="0.25">
      <c r="A12" s="135" t="s">
        <v>49</v>
      </c>
      <c r="B12" s="136"/>
      <c r="C12" s="136"/>
      <c r="D12" s="136"/>
      <c r="E12" s="137"/>
    </row>
    <row r="13" spans="1:5" ht="25.5" x14ac:dyDescent="0.25">
      <c r="A13" s="115" t="s">
        <v>52</v>
      </c>
      <c r="B13" s="116" t="s">
        <v>46</v>
      </c>
      <c r="C13" s="17" t="s">
        <v>4</v>
      </c>
      <c r="D13" s="8">
        <v>24.8</v>
      </c>
      <c r="E13" s="69">
        <v>0</v>
      </c>
    </row>
    <row r="14" spans="1:5" x14ac:dyDescent="0.25">
      <c r="A14" s="115"/>
      <c r="B14" s="117"/>
      <c r="C14" s="17" t="s">
        <v>5</v>
      </c>
      <c r="D14" s="8">
        <v>0</v>
      </c>
      <c r="E14" s="8">
        <v>0</v>
      </c>
    </row>
    <row r="15" spans="1:5" x14ac:dyDescent="0.25">
      <c r="A15" s="115"/>
      <c r="B15" s="117"/>
      <c r="C15" s="17" t="s">
        <v>6</v>
      </c>
      <c r="D15" s="8">
        <v>6.2</v>
      </c>
      <c r="E15" s="68">
        <v>0</v>
      </c>
    </row>
    <row r="16" spans="1:5" ht="25.5" x14ac:dyDescent="0.25">
      <c r="A16" s="115"/>
      <c r="B16" s="118"/>
      <c r="C16" s="17" t="s">
        <v>7</v>
      </c>
      <c r="D16" s="8">
        <v>0</v>
      </c>
      <c r="E16" s="8">
        <v>0</v>
      </c>
    </row>
    <row r="17" spans="1:5" x14ac:dyDescent="0.25">
      <c r="A17" s="119" t="s">
        <v>10</v>
      </c>
      <c r="B17" s="120"/>
      <c r="C17" s="17"/>
      <c r="D17" s="18">
        <f>SUM(D13:D16)</f>
        <v>31</v>
      </c>
      <c r="E17" s="18">
        <f>SUM(E13:E16)</f>
        <v>0</v>
      </c>
    </row>
    <row r="18" spans="1:5" ht="25.5" x14ac:dyDescent="0.25">
      <c r="A18" s="115" t="s">
        <v>53</v>
      </c>
      <c r="B18" s="116" t="s">
        <v>47</v>
      </c>
      <c r="C18" s="17" t="s">
        <v>4</v>
      </c>
      <c r="D18" s="8">
        <v>0</v>
      </c>
      <c r="E18" s="8">
        <v>0</v>
      </c>
    </row>
    <row r="19" spans="1:5" x14ac:dyDescent="0.25">
      <c r="A19" s="115"/>
      <c r="B19" s="117"/>
      <c r="C19" s="17" t="s">
        <v>5</v>
      </c>
      <c r="D19" s="8">
        <v>0</v>
      </c>
      <c r="E19" s="8">
        <v>0</v>
      </c>
    </row>
    <row r="20" spans="1:5" x14ac:dyDescent="0.25">
      <c r="A20" s="115"/>
      <c r="B20" s="117"/>
      <c r="C20" s="17" t="s">
        <v>6</v>
      </c>
      <c r="D20" s="8">
        <v>0</v>
      </c>
      <c r="E20" s="9">
        <v>0</v>
      </c>
    </row>
    <row r="21" spans="1:5" ht="25.5" x14ac:dyDescent="0.25">
      <c r="A21" s="115"/>
      <c r="B21" s="118"/>
      <c r="C21" s="17" t="s">
        <v>7</v>
      </c>
      <c r="D21" s="8">
        <v>0</v>
      </c>
      <c r="E21" s="8">
        <v>0</v>
      </c>
    </row>
    <row r="22" spans="1:5" x14ac:dyDescent="0.25">
      <c r="A22" s="119" t="s">
        <v>11</v>
      </c>
      <c r="B22" s="120"/>
      <c r="C22" s="17"/>
      <c r="D22" s="8">
        <f>SUM(D18:D21)</f>
        <v>0</v>
      </c>
      <c r="E22" s="8">
        <v>0</v>
      </c>
    </row>
    <row r="23" spans="1:5" ht="25.5" x14ac:dyDescent="0.25">
      <c r="A23" s="115" t="s">
        <v>54</v>
      </c>
      <c r="B23" s="116" t="s">
        <v>48</v>
      </c>
      <c r="C23" s="17" t="s">
        <v>4</v>
      </c>
      <c r="D23" s="8">
        <v>21</v>
      </c>
      <c r="E23" s="69">
        <v>0</v>
      </c>
    </row>
    <row r="24" spans="1:5" x14ac:dyDescent="0.25">
      <c r="A24" s="115"/>
      <c r="B24" s="117"/>
      <c r="C24" s="17" t="s">
        <v>5</v>
      </c>
      <c r="D24" s="8">
        <v>0</v>
      </c>
      <c r="E24" s="8">
        <v>0</v>
      </c>
    </row>
    <row r="25" spans="1:5" x14ac:dyDescent="0.25">
      <c r="A25" s="115"/>
      <c r="B25" s="117"/>
      <c r="C25" s="17" t="s">
        <v>6</v>
      </c>
      <c r="D25" s="8">
        <v>0</v>
      </c>
      <c r="E25" s="9">
        <v>0</v>
      </c>
    </row>
    <row r="26" spans="1:5" ht="25.5" x14ac:dyDescent="0.25">
      <c r="A26" s="115"/>
      <c r="B26" s="118"/>
      <c r="C26" s="17" t="s">
        <v>7</v>
      </c>
      <c r="D26" s="8">
        <v>0</v>
      </c>
      <c r="E26" s="8">
        <v>0</v>
      </c>
    </row>
    <row r="27" spans="1:5" ht="15" customHeight="1" x14ac:dyDescent="0.25">
      <c r="A27" s="119" t="s">
        <v>23</v>
      </c>
      <c r="B27" s="120"/>
      <c r="C27" s="17"/>
      <c r="D27" s="8">
        <f>SUM(D23:D26)</f>
        <v>21</v>
      </c>
      <c r="E27" s="8">
        <f>SUM(E23:E26)</f>
        <v>0</v>
      </c>
    </row>
    <row r="28" spans="1:5" ht="25.5" customHeight="1" x14ac:dyDescent="0.25">
      <c r="A28" s="138" t="s">
        <v>55</v>
      </c>
      <c r="B28" s="139"/>
      <c r="C28" s="19" t="s">
        <v>4</v>
      </c>
      <c r="D28" s="42">
        <f>D13+D18+D23</f>
        <v>45.8</v>
      </c>
      <c r="E28" s="20">
        <f>E13+E18+E23</f>
        <v>0</v>
      </c>
    </row>
    <row r="29" spans="1:5" x14ac:dyDescent="0.25">
      <c r="A29" s="140"/>
      <c r="B29" s="141"/>
      <c r="C29" s="19" t="s">
        <v>5</v>
      </c>
      <c r="D29" s="42">
        <f t="shared" ref="D29:E31" si="0">D14+D19+D24</f>
        <v>0</v>
      </c>
      <c r="E29" s="20">
        <f t="shared" si="0"/>
        <v>0</v>
      </c>
    </row>
    <row r="30" spans="1:5" x14ac:dyDescent="0.25">
      <c r="A30" s="140"/>
      <c r="B30" s="141"/>
      <c r="C30" s="19" t="s">
        <v>6</v>
      </c>
      <c r="D30" s="42">
        <f t="shared" si="0"/>
        <v>6.2</v>
      </c>
      <c r="E30" s="20">
        <f t="shared" si="0"/>
        <v>0</v>
      </c>
    </row>
    <row r="31" spans="1:5" ht="25.5" x14ac:dyDescent="0.25">
      <c r="A31" s="140"/>
      <c r="B31" s="141"/>
      <c r="C31" s="19" t="s">
        <v>7</v>
      </c>
      <c r="D31" s="42">
        <f t="shared" si="0"/>
        <v>0</v>
      </c>
      <c r="E31" s="20">
        <f t="shared" si="0"/>
        <v>0</v>
      </c>
    </row>
    <row r="32" spans="1:5" x14ac:dyDescent="0.25">
      <c r="A32" s="142"/>
      <c r="B32" s="143"/>
      <c r="C32" s="19" t="s">
        <v>62</v>
      </c>
      <c r="D32" s="42">
        <f>SUM(D28:D31)</f>
        <v>52</v>
      </c>
      <c r="E32" s="20">
        <f>SUM(E28:E31)</f>
        <v>0</v>
      </c>
    </row>
    <row r="33" spans="1:5" ht="15" customHeight="1" x14ac:dyDescent="0.25">
      <c r="A33" s="135" t="s">
        <v>50</v>
      </c>
      <c r="B33" s="136"/>
      <c r="C33" s="136"/>
      <c r="D33" s="136"/>
      <c r="E33" s="137"/>
    </row>
    <row r="34" spans="1:5" ht="25.5" x14ac:dyDescent="0.25">
      <c r="A34" s="115" t="s">
        <v>57</v>
      </c>
      <c r="B34" s="116" t="s">
        <v>51</v>
      </c>
      <c r="C34" s="17" t="s">
        <v>4</v>
      </c>
      <c r="D34" s="8">
        <v>0</v>
      </c>
      <c r="E34" s="8">
        <v>0</v>
      </c>
    </row>
    <row r="35" spans="1:5" x14ac:dyDescent="0.25">
      <c r="A35" s="115"/>
      <c r="B35" s="117"/>
      <c r="C35" s="17" t="s">
        <v>5</v>
      </c>
      <c r="D35" s="8">
        <v>0</v>
      </c>
      <c r="E35" s="8">
        <v>0</v>
      </c>
    </row>
    <row r="36" spans="1:5" x14ac:dyDescent="0.25">
      <c r="A36" s="115"/>
      <c r="B36" s="117"/>
      <c r="C36" s="17" t="s">
        <v>6</v>
      </c>
      <c r="D36" s="8">
        <v>2</v>
      </c>
      <c r="E36" s="68">
        <v>0</v>
      </c>
    </row>
    <row r="37" spans="1:5" ht="25.5" x14ac:dyDescent="0.25">
      <c r="A37" s="115"/>
      <c r="B37" s="118"/>
      <c r="C37" s="17" t="s">
        <v>7</v>
      </c>
      <c r="D37" s="8">
        <v>0</v>
      </c>
      <c r="E37" s="8">
        <v>0</v>
      </c>
    </row>
    <row r="38" spans="1:5" x14ac:dyDescent="0.25">
      <c r="A38" s="119" t="s">
        <v>10</v>
      </c>
      <c r="B38" s="120"/>
      <c r="C38" s="17"/>
      <c r="D38" s="8">
        <f>SUM(D34:D37)</f>
        <v>2</v>
      </c>
      <c r="E38" s="8">
        <f>SUM(E34:E37)</f>
        <v>0</v>
      </c>
    </row>
    <row r="39" spans="1:5" ht="25.5" customHeight="1" x14ac:dyDescent="0.25">
      <c r="A39" s="138" t="s">
        <v>56</v>
      </c>
      <c r="B39" s="139"/>
      <c r="C39" s="19" t="s">
        <v>4</v>
      </c>
      <c r="D39" s="20">
        <f>D34</f>
        <v>0</v>
      </c>
      <c r="E39" s="20">
        <f>E34</f>
        <v>0</v>
      </c>
    </row>
    <row r="40" spans="1:5" x14ac:dyDescent="0.25">
      <c r="A40" s="140"/>
      <c r="B40" s="141"/>
      <c r="C40" s="19" t="s">
        <v>5</v>
      </c>
      <c r="D40" s="20">
        <f t="shared" ref="D40:E42" si="1">D35</f>
        <v>0</v>
      </c>
      <c r="E40" s="20">
        <f t="shared" si="1"/>
        <v>0</v>
      </c>
    </row>
    <row r="41" spans="1:5" x14ac:dyDescent="0.25">
      <c r="A41" s="140"/>
      <c r="B41" s="141"/>
      <c r="C41" s="19" t="s">
        <v>6</v>
      </c>
      <c r="D41" s="20">
        <f t="shared" si="1"/>
        <v>2</v>
      </c>
      <c r="E41" s="20">
        <f t="shared" si="1"/>
        <v>0</v>
      </c>
    </row>
    <row r="42" spans="1:5" ht="25.5" x14ac:dyDescent="0.25">
      <c r="A42" s="140"/>
      <c r="B42" s="141"/>
      <c r="C42" s="19" t="s">
        <v>7</v>
      </c>
      <c r="D42" s="20">
        <f t="shared" si="1"/>
        <v>0</v>
      </c>
      <c r="E42" s="20">
        <f t="shared" si="1"/>
        <v>0</v>
      </c>
    </row>
    <row r="43" spans="1:5" x14ac:dyDescent="0.25">
      <c r="A43" s="142"/>
      <c r="B43" s="143"/>
      <c r="C43" s="19" t="s">
        <v>62</v>
      </c>
      <c r="D43" s="20">
        <f>SUM(D39:D42)</f>
        <v>2</v>
      </c>
      <c r="E43" s="20">
        <f>SUM(E39:E42)</f>
        <v>0</v>
      </c>
    </row>
    <row r="44" spans="1:5" ht="15" customHeight="1" x14ac:dyDescent="0.25">
      <c r="A44" s="112" t="s">
        <v>58</v>
      </c>
      <c r="B44" s="145"/>
      <c r="C44" s="145"/>
      <c r="D44" s="145"/>
      <c r="E44" s="113"/>
    </row>
    <row r="45" spans="1:5" ht="25.5" x14ac:dyDescent="0.25">
      <c r="A45" s="115" t="s">
        <v>60</v>
      </c>
      <c r="B45" s="116" t="s">
        <v>63</v>
      </c>
      <c r="C45" s="17" t="s">
        <v>4</v>
      </c>
      <c r="D45" s="8">
        <v>0</v>
      </c>
      <c r="E45" s="8">
        <v>0</v>
      </c>
    </row>
    <row r="46" spans="1:5" x14ac:dyDescent="0.25">
      <c r="A46" s="115"/>
      <c r="B46" s="117"/>
      <c r="C46" s="17" t="s">
        <v>5</v>
      </c>
      <c r="D46" s="8">
        <v>0</v>
      </c>
      <c r="E46" s="8">
        <v>0</v>
      </c>
    </row>
    <row r="47" spans="1:5" x14ac:dyDescent="0.25">
      <c r="A47" s="115"/>
      <c r="B47" s="117"/>
      <c r="C47" s="17" t="s">
        <v>6</v>
      </c>
      <c r="D47" s="8">
        <v>0</v>
      </c>
      <c r="E47" s="9">
        <v>0</v>
      </c>
    </row>
    <row r="48" spans="1:5" ht="25.5" x14ac:dyDescent="0.25">
      <c r="A48" s="115"/>
      <c r="B48" s="118"/>
      <c r="C48" s="17" t="s">
        <v>7</v>
      </c>
      <c r="D48" s="8">
        <v>0</v>
      </c>
      <c r="E48" s="8">
        <v>0</v>
      </c>
    </row>
    <row r="49" spans="1:5" x14ac:dyDescent="0.25">
      <c r="A49" s="119" t="s">
        <v>10</v>
      </c>
      <c r="B49" s="120"/>
      <c r="C49" s="17"/>
      <c r="D49" s="8">
        <f>SUM(D45:D48)</f>
        <v>0</v>
      </c>
      <c r="E49" s="8">
        <v>0</v>
      </c>
    </row>
    <row r="50" spans="1:5" ht="25.5" customHeight="1" x14ac:dyDescent="0.25">
      <c r="A50" s="138" t="s">
        <v>59</v>
      </c>
      <c r="B50" s="146"/>
      <c r="C50" s="19" t="s">
        <v>4</v>
      </c>
      <c r="D50" s="20">
        <f>D45</f>
        <v>0</v>
      </c>
      <c r="E50" s="20">
        <f>E46</f>
        <v>0</v>
      </c>
    </row>
    <row r="51" spans="1:5" x14ac:dyDescent="0.25">
      <c r="A51" s="140"/>
      <c r="B51" s="147"/>
      <c r="C51" s="19" t="s">
        <v>5</v>
      </c>
      <c r="D51" s="20">
        <f t="shared" ref="D51:D53" si="2">D46</f>
        <v>0</v>
      </c>
      <c r="E51" s="20">
        <f>E46</f>
        <v>0</v>
      </c>
    </row>
    <row r="52" spans="1:5" x14ac:dyDescent="0.25">
      <c r="A52" s="140"/>
      <c r="B52" s="147"/>
      <c r="C52" s="19" t="s">
        <v>6</v>
      </c>
      <c r="D52" s="20">
        <f t="shared" si="2"/>
        <v>0</v>
      </c>
      <c r="E52" s="20">
        <f>E47</f>
        <v>0</v>
      </c>
    </row>
    <row r="53" spans="1:5" ht="25.5" x14ac:dyDescent="0.25">
      <c r="A53" s="140"/>
      <c r="B53" s="147"/>
      <c r="C53" s="19" t="s">
        <v>7</v>
      </c>
      <c r="D53" s="20">
        <f t="shared" si="2"/>
        <v>0</v>
      </c>
      <c r="E53" s="20">
        <v>0</v>
      </c>
    </row>
    <row r="54" spans="1:5" x14ac:dyDescent="0.25">
      <c r="A54" s="142"/>
      <c r="B54" s="148"/>
      <c r="C54" s="19" t="s">
        <v>62</v>
      </c>
      <c r="D54" s="20">
        <f>SUM(D50:D53)</f>
        <v>0</v>
      </c>
      <c r="E54" s="20">
        <f>SUM(E50:E53)</f>
        <v>0</v>
      </c>
    </row>
    <row r="55" spans="1:5" ht="25.5" customHeight="1" x14ac:dyDescent="0.25">
      <c r="A55" s="106" t="s">
        <v>61</v>
      </c>
      <c r="B55" s="107"/>
      <c r="C55" s="2" t="s">
        <v>4</v>
      </c>
      <c r="D55" s="10">
        <f t="shared" ref="D55:E58" si="3">D28+D39+D50</f>
        <v>45.8</v>
      </c>
      <c r="E55" s="10">
        <f t="shared" si="3"/>
        <v>0</v>
      </c>
    </row>
    <row r="56" spans="1:5" x14ac:dyDescent="0.25">
      <c r="A56" s="108"/>
      <c r="B56" s="109"/>
      <c r="C56" s="2" t="s">
        <v>5</v>
      </c>
      <c r="D56" s="10">
        <f t="shared" si="3"/>
        <v>0</v>
      </c>
      <c r="E56" s="10">
        <f>E29+E40+E51</f>
        <v>0</v>
      </c>
    </row>
    <row r="57" spans="1:5" x14ac:dyDescent="0.25">
      <c r="A57" s="108"/>
      <c r="B57" s="109"/>
      <c r="C57" s="2" t="s">
        <v>6</v>
      </c>
      <c r="D57" s="10">
        <f t="shared" si="3"/>
        <v>8.1999999999999993</v>
      </c>
      <c r="E57" s="10">
        <f t="shared" si="3"/>
        <v>0</v>
      </c>
    </row>
    <row r="58" spans="1:5" ht="25.5" x14ac:dyDescent="0.25">
      <c r="A58" s="108"/>
      <c r="B58" s="109"/>
      <c r="C58" s="2" t="s">
        <v>7</v>
      </c>
      <c r="D58" s="10">
        <f t="shared" si="3"/>
        <v>0</v>
      </c>
      <c r="E58" s="10">
        <v>0</v>
      </c>
    </row>
    <row r="59" spans="1:5" ht="15" customHeight="1" x14ac:dyDescent="0.25">
      <c r="A59" s="110"/>
      <c r="B59" s="111"/>
      <c r="C59" s="2" t="s">
        <v>62</v>
      </c>
      <c r="D59" s="10">
        <f>SUM(D55:D58)</f>
        <v>54</v>
      </c>
      <c r="E59" s="10">
        <f>SUM(E55:E58)</f>
        <v>0</v>
      </c>
    </row>
    <row r="62" spans="1:5" ht="15.75" x14ac:dyDescent="0.25">
      <c r="A62" s="6" t="s">
        <v>20</v>
      </c>
    </row>
    <row r="63" spans="1:5" ht="15.75" x14ac:dyDescent="0.25">
      <c r="A63" s="6" t="s">
        <v>100</v>
      </c>
    </row>
    <row r="64" spans="1:5" x14ac:dyDescent="0.25">
      <c r="A64" s="7"/>
    </row>
    <row r="65" spans="1:2" x14ac:dyDescent="0.25">
      <c r="A65" s="7"/>
    </row>
    <row r="66" spans="1:2" x14ac:dyDescent="0.25">
      <c r="B66" s="33"/>
    </row>
  </sheetData>
  <mergeCells count="27">
    <mergeCell ref="A49:B49"/>
    <mergeCell ref="A50:B54"/>
    <mergeCell ref="A55:B59"/>
    <mergeCell ref="A39:B43"/>
    <mergeCell ref="A45:A48"/>
    <mergeCell ref="A34:A37"/>
    <mergeCell ref="B34:B37"/>
    <mergeCell ref="A38:B38"/>
    <mergeCell ref="B45:B48"/>
    <mergeCell ref="A44:E44"/>
    <mergeCell ref="B3:E3"/>
    <mergeCell ref="B4:E4"/>
    <mergeCell ref="B5:E5"/>
    <mergeCell ref="B6:E6"/>
    <mergeCell ref="B7:E7"/>
    <mergeCell ref="A13:A16"/>
    <mergeCell ref="B13:B16"/>
    <mergeCell ref="A17:B17"/>
    <mergeCell ref="A12:E12"/>
    <mergeCell ref="A33:E33"/>
    <mergeCell ref="A28:B32"/>
    <mergeCell ref="A18:A21"/>
    <mergeCell ref="B18:B21"/>
    <mergeCell ref="A22:B22"/>
    <mergeCell ref="A23:A26"/>
    <mergeCell ref="B23:B26"/>
    <mergeCell ref="A27:B27"/>
  </mergeCells>
  <pageMargins left="0.7" right="0.7" top="0.75" bottom="0.75" header="0.3" footer="0.3"/>
  <pageSetup paperSize="9" scale="6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30"/>
  <sheetViews>
    <sheetView workbookViewId="0">
      <selection activeCell="H26" sqref="H26"/>
    </sheetView>
  </sheetViews>
  <sheetFormatPr defaultRowHeight="15" x14ac:dyDescent="0.25"/>
  <cols>
    <col min="1" max="1" width="10.140625" style="29" bestFit="1" customWidth="1"/>
    <col min="2" max="2" width="54" style="29" customWidth="1"/>
    <col min="3" max="3" width="17.7109375" style="29" customWidth="1"/>
    <col min="4" max="4" width="17.42578125" style="29" customWidth="1"/>
    <col min="5" max="5" width="18.140625" style="29" customWidth="1"/>
    <col min="6" max="16384" width="9.140625" style="29"/>
  </cols>
  <sheetData>
    <row r="1" spans="1:6" x14ac:dyDescent="0.25">
      <c r="B1" s="105" t="s">
        <v>16</v>
      </c>
      <c r="C1" s="105"/>
      <c r="D1" s="105"/>
      <c r="E1" s="105"/>
    </row>
    <row r="2" spans="1:6" x14ac:dyDescent="0.25">
      <c r="B2" s="104" t="s">
        <v>17</v>
      </c>
      <c r="C2" s="104"/>
      <c r="D2" s="104"/>
      <c r="E2" s="104"/>
    </row>
    <row r="3" spans="1:6" x14ac:dyDescent="0.25">
      <c r="B3" s="104" t="s">
        <v>119</v>
      </c>
      <c r="C3" s="104"/>
      <c r="D3" s="104"/>
      <c r="E3" s="104"/>
    </row>
    <row r="4" spans="1:6" ht="27.75" customHeight="1" x14ac:dyDescent="0.25">
      <c r="A4" s="134" t="s">
        <v>111</v>
      </c>
      <c r="B4" s="134"/>
      <c r="C4" s="134"/>
      <c r="D4" s="134"/>
      <c r="E4" s="134"/>
    </row>
    <row r="5" spans="1:6" x14ac:dyDescent="0.25">
      <c r="B5" s="104" t="s">
        <v>92</v>
      </c>
      <c r="C5" s="104"/>
      <c r="D5" s="104"/>
      <c r="E5" s="104"/>
    </row>
    <row r="6" spans="1:6" x14ac:dyDescent="0.25">
      <c r="E6" s="4" t="s">
        <v>15</v>
      </c>
    </row>
    <row r="7" spans="1:6" ht="45.75" customHeight="1" x14ac:dyDescent="0.25">
      <c r="A7" s="60" t="s">
        <v>0</v>
      </c>
      <c r="B7" s="60" t="s">
        <v>1</v>
      </c>
      <c r="C7" s="60" t="s">
        <v>2</v>
      </c>
      <c r="D7" s="60" t="s">
        <v>13</v>
      </c>
      <c r="E7" s="1" t="s">
        <v>14</v>
      </c>
    </row>
    <row r="8" spans="1:6" x14ac:dyDescent="0.25">
      <c r="A8" s="60">
        <v>1</v>
      </c>
      <c r="B8" s="60">
        <v>2</v>
      </c>
      <c r="C8" s="60">
        <v>3</v>
      </c>
      <c r="D8" s="60">
        <v>4</v>
      </c>
      <c r="E8" s="5">
        <v>5</v>
      </c>
      <c r="F8" s="29">
        <v>81</v>
      </c>
    </row>
    <row r="9" spans="1:6" ht="25.5" x14ac:dyDescent="0.25">
      <c r="A9" s="115" t="s">
        <v>18</v>
      </c>
      <c r="B9" s="116" t="s">
        <v>112</v>
      </c>
      <c r="C9" s="60" t="s">
        <v>4</v>
      </c>
      <c r="D9" s="87">
        <v>0</v>
      </c>
      <c r="E9" s="87">
        <v>0</v>
      </c>
    </row>
    <row r="10" spans="1:6" x14ac:dyDescent="0.25">
      <c r="A10" s="115"/>
      <c r="B10" s="117"/>
      <c r="C10" s="60" t="s">
        <v>5</v>
      </c>
      <c r="D10" s="87">
        <v>0</v>
      </c>
      <c r="E10" s="87">
        <v>0</v>
      </c>
      <c r="F10" s="29" t="s">
        <v>44</v>
      </c>
    </row>
    <row r="11" spans="1:6" x14ac:dyDescent="0.25">
      <c r="A11" s="115"/>
      <c r="B11" s="117"/>
      <c r="C11" s="60" t="s">
        <v>6</v>
      </c>
      <c r="D11" s="88">
        <v>0</v>
      </c>
      <c r="E11" s="89">
        <v>0</v>
      </c>
    </row>
    <row r="12" spans="1:6" ht="25.5" x14ac:dyDescent="0.25">
      <c r="A12" s="115"/>
      <c r="B12" s="118"/>
      <c r="C12" s="60" t="s">
        <v>7</v>
      </c>
      <c r="D12" s="88">
        <v>0</v>
      </c>
      <c r="E12" s="88">
        <v>0</v>
      </c>
    </row>
    <row r="13" spans="1:6" ht="15" customHeight="1" x14ac:dyDescent="0.25">
      <c r="A13" s="119" t="s">
        <v>10</v>
      </c>
      <c r="B13" s="120"/>
      <c r="C13" s="72"/>
      <c r="D13" s="88">
        <f>SUM(D9:D12)</f>
        <v>0</v>
      </c>
      <c r="E13" s="88">
        <f>SUM(E9:E12)</f>
        <v>0</v>
      </c>
    </row>
    <row r="14" spans="1:6" ht="37.5" customHeight="1" x14ac:dyDescent="0.25">
      <c r="A14" s="115" t="s">
        <v>19</v>
      </c>
      <c r="B14" s="116" t="s">
        <v>113</v>
      </c>
      <c r="C14" s="72" t="s">
        <v>4</v>
      </c>
      <c r="D14" s="87">
        <v>0</v>
      </c>
      <c r="E14" s="87">
        <v>0</v>
      </c>
    </row>
    <row r="15" spans="1:6" ht="25.5" customHeight="1" x14ac:dyDescent="0.25">
      <c r="A15" s="115"/>
      <c r="B15" s="117"/>
      <c r="C15" s="72" t="s">
        <v>5</v>
      </c>
      <c r="D15" s="87">
        <v>100</v>
      </c>
      <c r="E15" s="87">
        <v>0</v>
      </c>
    </row>
    <row r="16" spans="1:6" x14ac:dyDescent="0.25">
      <c r="A16" s="115"/>
      <c r="B16" s="117"/>
      <c r="C16" s="72" t="s">
        <v>6</v>
      </c>
      <c r="D16" s="88">
        <v>100</v>
      </c>
      <c r="E16" s="89">
        <v>0</v>
      </c>
    </row>
    <row r="17" spans="1:5" ht="25.5" x14ac:dyDescent="0.25">
      <c r="A17" s="115"/>
      <c r="B17" s="118"/>
      <c r="C17" s="72" t="s">
        <v>7</v>
      </c>
      <c r="D17" s="88">
        <v>0</v>
      </c>
      <c r="E17" s="88">
        <v>0</v>
      </c>
    </row>
    <row r="18" spans="1:5" x14ac:dyDescent="0.25">
      <c r="A18" s="119" t="s">
        <v>11</v>
      </c>
      <c r="B18" s="120"/>
      <c r="C18" s="72"/>
      <c r="D18" s="88">
        <f>SUM(D14:D17)</f>
        <v>200</v>
      </c>
      <c r="E18" s="88">
        <f>SUM(E14:E17)</f>
        <v>0</v>
      </c>
    </row>
    <row r="19" spans="1:5" ht="25.5" x14ac:dyDescent="0.25">
      <c r="A19" s="106" t="s">
        <v>12</v>
      </c>
      <c r="B19" s="107"/>
      <c r="C19" s="73" t="s">
        <v>4</v>
      </c>
      <c r="D19" s="90">
        <f>D9+D14</f>
        <v>0</v>
      </c>
      <c r="E19" s="90">
        <f>E9</f>
        <v>0</v>
      </c>
    </row>
    <row r="20" spans="1:5" x14ac:dyDescent="0.25">
      <c r="A20" s="108"/>
      <c r="B20" s="109"/>
      <c r="C20" s="73" t="s">
        <v>5</v>
      </c>
      <c r="D20" s="90">
        <f>D10+D15</f>
        <v>100</v>
      </c>
      <c r="E20" s="90">
        <f t="shared" ref="D20:E22" si="0">E10</f>
        <v>0</v>
      </c>
    </row>
    <row r="21" spans="1:5" x14ac:dyDescent="0.25">
      <c r="A21" s="108"/>
      <c r="B21" s="109"/>
      <c r="C21" s="73" t="s">
        <v>6</v>
      </c>
      <c r="D21" s="90">
        <f>D11+D16</f>
        <v>100</v>
      </c>
      <c r="E21" s="90">
        <f t="shared" si="0"/>
        <v>0</v>
      </c>
    </row>
    <row r="22" spans="1:5" ht="25.5" x14ac:dyDescent="0.25">
      <c r="A22" s="110"/>
      <c r="B22" s="111"/>
      <c r="C22" s="73" t="s">
        <v>7</v>
      </c>
      <c r="D22" s="90">
        <f t="shared" si="0"/>
        <v>0</v>
      </c>
      <c r="E22" s="90">
        <f t="shared" si="0"/>
        <v>0</v>
      </c>
    </row>
    <row r="23" spans="1:5" x14ac:dyDescent="0.25">
      <c r="A23" s="112" t="s">
        <v>30</v>
      </c>
      <c r="B23" s="113"/>
      <c r="C23" s="73"/>
      <c r="D23" s="90">
        <f>D13+D18</f>
        <v>200</v>
      </c>
      <c r="E23" s="90">
        <f>E13</f>
        <v>0</v>
      </c>
    </row>
    <row r="24" spans="1:5" x14ac:dyDescent="0.25">
      <c r="A24" s="22"/>
      <c r="B24" s="22"/>
      <c r="C24" s="22"/>
      <c r="D24" s="38"/>
      <c r="E24" s="38"/>
    </row>
    <row r="25" spans="1:5" x14ac:dyDescent="0.25">
      <c r="A25" s="22"/>
      <c r="B25" s="22"/>
      <c r="C25" s="22"/>
      <c r="D25" s="23"/>
      <c r="E25" s="23"/>
    </row>
    <row r="26" spans="1:5" ht="15.75" x14ac:dyDescent="0.25">
      <c r="A26" s="6" t="s">
        <v>20</v>
      </c>
      <c r="E26" s="4"/>
    </row>
    <row r="27" spans="1:5" ht="15.75" x14ac:dyDescent="0.25">
      <c r="A27" s="6" t="s">
        <v>93</v>
      </c>
      <c r="E27" s="4"/>
    </row>
    <row r="28" spans="1:5" x14ac:dyDescent="0.25">
      <c r="A28" s="7" t="s">
        <v>21</v>
      </c>
      <c r="E28" s="4"/>
    </row>
    <row r="29" spans="1:5" x14ac:dyDescent="0.25">
      <c r="A29" s="7"/>
      <c r="E29" s="4"/>
    </row>
    <row r="30" spans="1:5" x14ac:dyDescent="0.25">
      <c r="A30" s="41"/>
    </row>
  </sheetData>
  <mergeCells count="13">
    <mergeCell ref="A13:B13"/>
    <mergeCell ref="A19:B22"/>
    <mergeCell ref="A23:B23"/>
    <mergeCell ref="B1:E1"/>
    <mergeCell ref="B2:E2"/>
    <mergeCell ref="B3:E3"/>
    <mergeCell ref="A4:E4"/>
    <mergeCell ref="B5:E5"/>
    <mergeCell ref="A9:A12"/>
    <mergeCell ref="B9:B12"/>
    <mergeCell ref="A14:A17"/>
    <mergeCell ref="B14:B17"/>
    <mergeCell ref="A18:B18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11</vt:i4>
      </vt:variant>
    </vt:vector>
  </HeadingPairs>
  <TitlesOfParts>
    <vt:vector size="11" baseType="lpstr">
      <vt:lpstr>СМУ</vt:lpstr>
      <vt:lpstr>ЭКОЛ </vt:lpstr>
      <vt:lpstr>БЛАГ</vt:lpstr>
      <vt:lpstr>ИМУЩ</vt:lpstr>
      <vt:lpstr>РЖК </vt:lpstr>
      <vt:lpstr>ФЗК </vt:lpstr>
      <vt:lpstr>ГОЧС </vt:lpstr>
      <vt:lpstr>ОП </vt:lpstr>
      <vt:lpstr>СЗ</vt:lpstr>
      <vt:lpstr>ДФ</vt:lpstr>
      <vt:lpstr>отчет за 3 кв.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2024-03-14T10:57:33Z</dcterms:modified>
</cp:coreProperties>
</file>