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90" windowWidth="14235" windowHeight="7065" tabRatio="996" activeTab="5"/>
  </bookViews>
  <sheets>
    <sheet name="доходы 2018" sheetId="46" r:id="rId1"/>
    <sheet name="расходы 2018" sheetId="29" r:id="rId2"/>
    <sheet name="программы 2018" sheetId="31" r:id="rId3"/>
    <sheet name="разделы 2018" sheetId="32" r:id="rId4"/>
    <sheet name="расходы по структуре 2018" sheetId="33" r:id="rId5"/>
    <sheet name="иные мт 2018" sheetId="47" r:id="rId6"/>
    <sheet name="Лист1" sheetId="45" r:id="rId7"/>
  </sheets>
  <definedNames>
    <definedName name="_xlnm._FilterDatabase" localSheetId="2" hidden="1">'программы 2018'!$A$6:$F$228</definedName>
    <definedName name="_xlnm._FilterDatabase" localSheetId="3" hidden="1">'разделы 2018'!$A$8:$D$35</definedName>
    <definedName name="_xlnm._FilterDatabase" localSheetId="1" hidden="1">'расходы 2018'!$A$6:$H$240</definedName>
    <definedName name="_xlnm._FilterDatabase" localSheetId="4" hidden="1">'расходы по структуре 2018'!$A$5:$G$349</definedName>
    <definedName name="_xlnm.Print_Area" localSheetId="0">'доходы 2018'!$A$1:$F$41</definedName>
    <definedName name="_xlnm.Print_Area" localSheetId="3">'разделы 2018'!$A$1:$F$35</definedName>
  </definedNames>
  <calcPr calcId="145621" refMode="R1C1"/>
  <fileRecoveryPr autoRecover="0"/>
</workbook>
</file>

<file path=xl/calcChain.xml><?xml version="1.0" encoding="utf-8"?>
<calcChain xmlns="http://schemas.openxmlformats.org/spreadsheetml/2006/main">
  <c r="H193" i="29" l="1"/>
  <c r="G193" i="29"/>
  <c r="F193" i="29"/>
  <c r="G202" i="29"/>
  <c r="H202" i="29"/>
  <c r="F202" i="29"/>
  <c r="G180" i="29"/>
  <c r="H180" i="29"/>
  <c r="F180" i="29"/>
  <c r="G182" i="29"/>
  <c r="H182" i="29"/>
  <c r="F182" i="29"/>
  <c r="G146" i="29"/>
  <c r="H146" i="29"/>
  <c r="F146" i="29"/>
  <c r="D18" i="47" l="1"/>
  <c r="D16" i="47" s="1"/>
  <c r="D17" i="47"/>
  <c r="C16" i="47"/>
  <c r="B16" i="47"/>
  <c r="D15" i="47"/>
  <c r="D14" i="47"/>
  <c r="C14" i="47"/>
  <c r="B14" i="47"/>
  <c r="D13" i="47"/>
  <c r="D12" i="47"/>
  <c r="D11" i="47"/>
  <c r="D10" i="47"/>
  <c r="D9" i="47"/>
  <c r="D8" i="47"/>
  <c r="D7" i="47"/>
  <c r="C6" i="47"/>
  <c r="B6" i="47"/>
  <c r="D6" i="47" l="1"/>
  <c r="D19" i="47" s="1"/>
  <c r="B19" i="47"/>
  <c r="C19" i="47"/>
  <c r="H345" i="33"/>
  <c r="H344" i="33" s="1"/>
  <c r="H343" i="33" s="1"/>
  <c r="G345" i="33"/>
  <c r="G344" i="33" s="1"/>
  <c r="G343" i="33" s="1"/>
  <c r="I347" i="33"/>
  <c r="I346" i="33"/>
  <c r="H128" i="33"/>
  <c r="H127" i="33" s="1"/>
  <c r="H126" i="33" s="1"/>
  <c r="G128" i="33"/>
  <c r="G127" i="33" s="1"/>
  <c r="G126" i="33" s="1"/>
  <c r="I130" i="33"/>
  <c r="I129" i="33"/>
  <c r="E168" i="31"/>
  <c r="F168" i="31"/>
  <c r="D168" i="31"/>
  <c r="F194" i="31"/>
  <c r="F193" i="31" s="1"/>
  <c r="F192" i="31" s="1"/>
  <c r="E193" i="31"/>
  <c r="E192" i="31" s="1"/>
  <c r="D193" i="31"/>
  <c r="D192" i="31" s="1"/>
  <c r="E56" i="31"/>
  <c r="F56" i="31"/>
  <c r="D56" i="31"/>
  <c r="F66" i="31"/>
  <c r="F65" i="31" s="1"/>
  <c r="F64" i="31" s="1"/>
  <c r="E65" i="31"/>
  <c r="E64" i="31" s="1"/>
  <c r="D65" i="31"/>
  <c r="D64" i="31" s="1"/>
  <c r="H238" i="29"/>
  <c r="H237" i="29" s="1"/>
  <c r="H236" i="29" s="1"/>
  <c r="G237" i="29"/>
  <c r="G236" i="29" s="1"/>
  <c r="F237" i="29"/>
  <c r="F236" i="29" s="1"/>
  <c r="G97" i="29"/>
  <c r="G96" i="29" s="1"/>
  <c r="H98" i="29"/>
  <c r="H97" i="29" s="1"/>
  <c r="H96" i="29" s="1"/>
  <c r="F97" i="29"/>
  <c r="F96" i="29" s="1"/>
  <c r="I128" i="33" l="1"/>
  <c r="I127" i="33" s="1"/>
  <c r="I126" i="33" s="1"/>
  <c r="I345" i="33"/>
  <c r="I344" i="33" s="1"/>
  <c r="I343" i="33" s="1"/>
  <c r="I95" i="33"/>
  <c r="H92" i="33"/>
  <c r="G92" i="33"/>
  <c r="H88" i="33"/>
  <c r="I90" i="33"/>
  <c r="G88" i="33"/>
  <c r="E31" i="32"/>
  <c r="D8" i="46"/>
  <c r="C8" i="46"/>
  <c r="E29" i="46"/>
  <c r="E28" i="46" s="1"/>
  <c r="E8" i="46" s="1"/>
  <c r="D28" i="46"/>
  <c r="C28" i="46"/>
  <c r="I307" i="33" l="1"/>
  <c r="I306" i="33" s="1"/>
  <c r="I305" i="33" s="1"/>
  <c r="I304" i="33" s="1"/>
  <c r="H306" i="33"/>
  <c r="H305" i="33" s="1"/>
  <c r="H304" i="33" s="1"/>
  <c r="G306" i="33"/>
  <c r="G305" i="33" s="1"/>
  <c r="G304" i="33" s="1"/>
  <c r="I294" i="33"/>
  <c r="I293" i="33" s="1"/>
  <c r="I292" i="33" s="1"/>
  <c r="I291" i="33" s="1"/>
  <c r="H293" i="33"/>
  <c r="H292" i="33" s="1"/>
  <c r="H291" i="33" s="1"/>
  <c r="G293" i="33"/>
  <c r="G292" i="33" s="1"/>
  <c r="G291" i="33" s="1"/>
  <c r="F183" i="31"/>
  <c r="F182" i="31" s="1"/>
  <c r="E182" i="31"/>
  <c r="D182" i="31"/>
  <c r="F81" i="31"/>
  <c r="F80" i="31" s="1"/>
  <c r="F79" i="31" s="1"/>
  <c r="E80" i="31"/>
  <c r="E79" i="31" s="1"/>
  <c r="D80" i="31"/>
  <c r="D79" i="31" s="1"/>
  <c r="G190" i="29"/>
  <c r="G189" i="29" s="1"/>
  <c r="H191" i="29"/>
  <c r="H190" i="29" s="1"/>
  <c r="H189" i="29" s="1"/>
  <c r="F190" i="29"/>
  <c r="F189" i="29" s="1"/>
  <c r="E13" i="31"/>
  <c r="H23" i="29"/>
  <c r="H22" i="29" s="1"/>
  <c r="G22" i="29"/>
  <c r="F22" i="29"/>
  <c r="E37" i="46"/>
  <c r="H331" i="33" l="1"/>
  <c r="H330" i="33" s="1"/>
  <c r="H321" i="33"/>
  <c r="H320" i="33" s="1"/>
  <c r="H319" i="33" s="1"/>
  <c r="H312" i="33"/>
  <c r="H311" i="33" s="1"/>
  <c r="H297" i="33"/>
  <c r="H296" i="33" s="1"/>
  <c r="H295" i="33" s="1"/>
  <c r="H280" i="33"/>
  <c r="H279" i="33" s="1"/>
  <c r="H204" i="33"/>
  <c r="H203" i="33" s="1"/>
  <c r="H202" i="33" s="1"/>
  <c r="H199" i="33"/>
  <c r="H198" i="33" s="1"/>
  <c r="H197" i="33" s="1"/>
  <c r="H191" i="33"/>
  <c r="H190" i="33" s="1"/>
  <c r="H141" i="33"/>
  <c r="H106" i="33"/>
  <c r="H105" i="33" s="1"/>
  <c r="H13" i="33"/>
  <c r="H12" i="33" s="1"/>
  <c r="H11" i="33" s="1"/>
  <c r="H10" i="33" s="1"/>
  <c r="H9" i="33" s="1"/>
  <c r="H8" i="33" s="1"/>
  <c r="H7" i="33" s="1"/>
  <c r="H22" i="33"/>
  <c r="H21" i="33" s="1"/>
  <c r="I342" i="33"/>
  <c r="I341" i="33"/>
  <c r="I340" i="33"/>
  <c r="I337" i="33"/>
  <c r="I336" i="33" s="1"/>
  <c r="I335" i="33" s="1"/>
  <c r="I334" i="33"/>
  <c r="I333" i="33"/>
  <c r="I332" i="33"/>
  <c r="I331" i="33" s="1"/>
  <c r="I330" i="33" s="1"/>
  <c r="I323" i="33"/>
  <c r="I322" i="33"/>
  <c r="I318" i="33"/>
  <c r="I317" i="33" s="1"/>
  <c r="I316" i="33" s="1"/>
  <c r="I315" i="33"/>
  <c r="I314" i="33"/>
  <c r="I313" i="33"/>
  <c r="I303" i="33"/>
  <c r="I302" i="33" s="1"/>
  <c r="I301" i="33" s="1"/>
  <c r="I300" i="33" s="1"/>
  <c r="I299" i="33"/>
  <c r="I298" i="33"/>
  <c r="I290" i="33"/>
  <c r="I289" i="33" s="1"/>
  <c r="I288" i="33" s="1"/>
  <c r="I287" i="33" s="1"/>
  <c r="I286" i="33"/>
  <c r="I285" i="33" s="1"/>
  <c r="I284" i="33" s="1"/>
  <c r="I283" i="33"/>
  <c r="I282" i="33"/>
  <c r="I281" i="33"/>
  <c r="I272" i="33"/>
  <c r="I271" i="33" s="1"/>
  <c r="I270" i="33" s="1"/>
  <c r="I269" i="33" s="1"/>
  <c r="I268" i="33" s="1"/>
  <c r="I267" i="33"/>
  <c r="I266" i="33" s="1"/>
  <c r="I265" i="33" s="1"/>
  <c r="I264" i="33" s="1"/>
  <c r="I263" i="33" s="1"/>
  <c r="I260" i="33"/>
  <c r="I259" i="33" s="1"/>
  <c r="I258" i="33" s="1"/>
  <c r="I257" i="33" s="1"/>
  <c r="I256" i="33" s="1"/>
  <c r="I255" i="33" s="1"/>
  <c r="I254" i="33"/>
  <c r="I253" i="33" s="1"/>
  <c r="I252" i="33" s="1"/>
  <c r="I251" i="33" s="1"/>
  <c r="I250" i="33"/>
  <c r="I249" i="33" s="1"/>
  <c r="I248" i="33" s="1"/>
  <c r="I247" i="33" s="1"/>
  <c r="I246" i="33"/>
  <c r="I245" i="33" s="1"/>
  <c r="I244" i="33" s="1"/>
  <c r="I243" i="33" s="1"/>
  <c r="I238" i="33"/>
  <c r="I237" i="33" s="1"/>
  <c r="I236" i="33" s="1"/>
  <c r="I235" i="33" s="1"/>
  <c r="I234" i="33" s="1"/>
  <c r="I233" i="33" s="1"/>
  <c r="I232" i="33" s="1"/>
  <c r="I231" i="33" s="1"/>
  <c r="I229" i="33"/>
  <c r="I228" i="33" s="1"/>
  <c r="I227" i="33" s="1"/>
  <c r="I226" i="33" s="1"/>
  <c r="I225" i="33" s="1"/>
  <c r="I224" i="33" s="1"/>
  <c r="I223" i="33" s="1"/>
  <c r="I222" i="33"/>
  <c r="I221" i="33" s="1"/>
  <c r="I220" i="33" s="1"/>
  <c r="I219" i="33" s="1"/>
  <c r="I218" i="33" s="1"/>
  <c r="I217" i="33" s="1"/>
  <c r="I216" i="33" s="1"/>
  <c r="I215" i="33" s="1"/>
  <c r="I214" i="33"/>
  <c r="I213" i="33" s="1"/>
  <c r="I212" i="33" s="1"/>
  <c r="I211" i="33" s="1"/>
  <c r="I210" i="33" s="1"/>
  <c r="I209" i="33" s="1"/>
  <c r="I208" i="33" s="1"/>
  <c r="I207" i="33" s="1"/>
  <c r="I206" i="33"/>
  <c r="I205" i="33"/>
  <c r="I201" i="33"/>
  <c r="I200" i="33"/>
  <c r="I196" i="33"/>
  <c r="I195" i="33" s="1"/>
  <c r="I194" i="33" s="1"/>
  <c r="I193" i="33"/>
  <c r="I192" i="33"/>
  <c r="I183" i="33"/>
  <c r="I182" i="33" s="1"/>
  <c r="I181" i="33" s="1"/>
  <c r="I180" i="33" s="1"/>
  <c r="I179" i="33"/>
  <c r="I178" i="33" s="1"/>
  <c r="I177" i="33" s="1"/>
  <c r="I176" i="33" s="1"/>
  <c r="I175" i="33" s="1"/>
  <c r="I170" i="33"/>
  <c r="I169" i="33" s="1"/>
  <c r="I168" i="33" s="1"/>
  <c r="I167" i="33" s="1"/>
  <c r="I166" i="33" s="1"/>
  <c r="I165" i="33" s="1"/>
  <c r="I164" i="33"/>
  <c r="I163" i="33" s="1"/>
  <c r="I162" i="33" s="1"/>
  <c r="I161" i="33" s="1"/>
  <c r="I160" i="33" s="1"/>
  <c r="I159" i="33" s="1"/>
  <c r="I156" i="33"/>
  <c r="I155" i="33" s="1"/>
  <c r="I154" i="33" s="1"/>
  <c r="I153" i="33" s="1"/>
  <c r="I152" i="33" s="1"/>
  <c r="I151" i="33" s="1"/>
  <c r="I150" i="33" s="1"/>
  <c r="I149" i="33" s="1"/>
  <c r="I147" i="33"/>
  <c r="I146" i="33" s="1"/>
  <c r="I145" i="33" s="1"/>
  <c r="I144" i="33"/>
  <c r="I143" i="33"/>
  <c r="I142" i="33"/>
  <c r="I134" i="33"/>
  <c r="I133" i="33" s="1"/>
  <c r="I132" i="33" s="1"/>
  <c r="I131" i="33" s="1"/>
  <c r="I125" i="33"/>
  <c r="I124" i="33"/>
  <c r="I121" i="33"/>
  <c r="I120" i="33" s="1"/>
  <c r="I119" i="33" s="1"/>
  <c r="I117" i="33"/>
  <c r="I116" i="33"/>
  <c r="I115" i="33"/>
  <c r="I112" i="33"/>
  <c r="I111" i="33" s="1"/>
  <c r="I110" i="33" s="1"/>
  <c r="I109" i="33"/>
  <c r="I108" i="33"/>
  <c r="I107" i="33"/>
  <c r="I100" i="33"/>
  <c r="I99" i="33" s="1"/>
  <c r="I98" i="33" s="1"/>
  <c r="I97" i="33" s="1"/>
  <c r="I96" i="33" s="1"/>
  <c r="I94" i="33"/>
  <c r="I93" i="33"/>
  <c r="I89" i="33"/>
  <c r="I83" i="33"/>
  <c r="I82" i="33" s="1"/>
  <c r="I81" i="33" s="1"/>
  <c r="I80" i="33" s="1"/>
  <c r="I79" i="33" s="1"/>
  <c r="I78" i="33" s="1"/>
  <c r="I77" i="33" s="1"/>
  <c r="I76" i="33"/>
  <c r="I75" i="33" s="1"/>
  <c r="I74" i="33" s="1"/>
  <c r="I73" i="33" s="1"/>
  <c r="I72" i="33" s="1"/>
  <c r="I71" i="33" s="1"/>
  <c r="I70" i="33"/>
  <c r="I69" i="33" s="1"/>
  <c r="I68" i="33" s="1"/>
  <c r="I67" i="33" s="1"/>
  <c r="I66" i="33" s="1"/>
  <c r="I65" i="33" s="1"/>
  <c r="I63" i="33"/>
  <c r="I62" i="33" s="1"/>
  <c r="I61" i="33" s="1"/>
  <c r="I60" i="33" s="1"/>
  <c r="I59" i="33" s="1"/>
  <c r="I58" i="33" s="1"/>
  <c r="I56" i="33"/>
  <c r="I55" i="33" s="1"/>
  <c r="I54" i="33" s="1"/>
  <c r="I53" i="33" s="1"/>
  <c r="I52" i="33" s="1"/>
  <c r="I51" i="33" s="1"/>
  <c r="I50" i="33" s="1"/>
  <c r="I49" i="33"/>
  <c r="I48" i="33" s="1"/>
  <c r="I47" i="33" s="1"/>
  <c r="I46" i="33" s="1"/>
  <c r="I45" i="33"/>
  <c r="I44" i="33" s="1"/>
  <c r="I43" i="33" s="1"/>
  <c r="I41" i="33" s="1"/>
  <c r="I40" i="33"/>
  <c r="I39" i="33" s="1"/>
  <c r="I38" i="33" s="1"/>
  <c r="I37" i="33" s="1"/>
  <c r="I36" i="33" s="1"/>
  <c r="I35" i="33" s="1"/>
  <c r="I33" i="33"/>
  <c r="I28" i="33"/>
  <c r="I27" i="33" s="1"/>
  <c r="I26" i="33" s="1"/>
  <c r="I25" i="33"/>
  <c r="I24" i="33"/>
  <c r="I23" i="33"/>
  <c r="I15" i="33"/>
  <c r="I14" i="33"/>
  <c r="H339" i="33"/>
  <c r="H338" i="33" s="1"/>
  <c r="H336" i="33"/>
  <c r="H335" i="33" s="1"/>
  <c r="H317" i="33"/>
  <c r="H316" i="33" s="1"/>
  <c r="H302" i="33"/>
  <c r="H301" i="33" s="1"/>
  <c r="H300" i="33" s="1"/>
  <c r="H289" i="33"/>
  <c r="H288" i="33" s="1"/>
  <c r="H287" i="33" s="1"/>
  <c r="H285" i="33"/>
  <c r="H284" i="33" s="1"/>
  <c r="H271" i="33"/>
  <c r="H270" i="33" s="1"/>
  <c r="H269" i="33" s="1"/>
  <c r="H268" i="33" s="1"/>
  <c r="H266" i="33"/>
  <c r="H265" i="33" s="1"/>
  <c r="H264" i="33" s="1"/>
  <c r="H263" i="33" s="1"/>
  <c r="H259" i="33"/>
  <c r="H258" i="33" s="1"/>
  <c r="H257" i="33" s="1"/>
  <c r="H256" i="33" s="1"/>
  <c r="H255" i="33" s="1"/>
  <c r="H253" i="33"/>
  <c r="H252" i="33" s="1"/>
  <c r="H251" i="33" s="1"/>
  <c r="H249" i="33"/>
  <c r="H248" i="33" s="1"/>
  <c r="H247" i="33" s="1"/>
  <c r="H245" i="33"/>
  <c r="H244" i="33" s="1"/>
  <c r="H243" i="33" s="1"/>
  <c r="H237" i="33"/>
  <c r="H236" i="33" s="1"/>
  <c r="H235" i="33" s="1"/>
  <c r="H234" i="33" s="1"/>
  <c r="H233" i="33" s="1"/>
  <c r="H232" i="33" s="1"/>
  <c r="H231" i="33" s="1"/>
  <c r="H228" i="33"/>
  <c r="H227" i="33" s="1"/>
  <c r="H226" i="33" s="1"/>
  <c r="H225" i="33" s="1"/>
  <c r="H224" i="33" s="1"/>
  <c r="H223" i="33" s="1"/>
  <c r="H221" i="33"/>
  <c r="H220" i="33" s="1"/>
  <c r="H219" i="33" s="1"/>
  <c r="H218" i="33" s="1"/>
  <c r="H217" i="33" s="1"/>
  <c r="H216" i="33" s="1"/>
  <c r="H215" i="33" s="1"/>
  <c r="H213" i="33"/>
  <c r="H212" i="33" s="1"/>
  <c r="H211" i="33" s="1"/>
  <c r="H210" i="33" s="1"/>
  <c r="H209" i="33" s="1"/>
  <c r="H208" i="33" s="1"/>
  <c r="H207" i="33" s="1"/>
  <c r="H195" i="33"/>
  <c r="H194" i="33" s="1"/>
  <c r="H182" i="33"/>
  <c r="H181" i="33" s="1"/>
  <c r="H180" i="33" s="1"/>
  <c r="H178" i="33"/>
  <c r="H177" i="33" s="1"/>
  <c r="H176" i="33" s="1"/>
  <c r="H175" i="33" s="1"/>
  <c r="H169" i="33"/>
  <c r="H168" i="33" s="1"/>
  <c r="H167" i="33" s="1"/>
  <c r="H166" i="33" s="1"/>
  <c r="H165" i="33" s="1"/>
  <c r="H163" i="33"/>
  <c r="H162" i="33" s="1"/>
  <c r="H161" i="33" s="1"/>
  <c r="H160" i="33" s="1"/>
  <c r="H159" i="33" s="1"/>
  <c r="H155" i="33"/>
  <c r="H154" i="33" s="1"/>
  <c r="H153" i="33" s="1"/>
  <c r="H152" i="33" s="1"/>
  <c r="H151" i="33" s="1"/>
  <c r="H150" i="33" s="1"/>
  <c r="H149" i="33" s="1"/>
  <c r="H146" i="33"/>
  <c r="H145" i="33" s="1"/>
  <c r="H140" i="33"/>
  <c r="H133" i="33"/>
  <c r="H132" i="33" s="1"/>
  <c r="H131" i="33" s="1"/>
  <c r="H123" i="33"/>
  <c r="H122" i="33" s="1"/>
  <c r="H120" i="33"/>
  <c r="H119" i="33" s="1"/>
  <c r="H114" i="33"/>
  <c r="H113" i="33" s="1"/>
  <c r="H111" i="33"/>
  <c r="H110" i="33" s="1"/>
  <c r="H99" i="33"/>
  <c r="H98" i="33" s="1"/>
  <c r="H97" i="33" s="1"/>
  <c r="H96" i="33" s="1"/>
  <c r="H91" i="33"/>
  <c r="H87" i="33"/>
  <c r="H82" i="33"/>
  <c r="H81" i="33" s="1"/>
  <c r="H80" i="33" s="1"/>
  <c r="H79" i="33" s="1"/>
  <c r="H78" i="33" s="1"/>
  <c r="H77" i="33" s="1"/>
  <c r="H75" i="33"/>
  <c r="H74" i="33" s="1"/>
  <c r="H73" i="33" s="1"/>
  <c r="H72" i="33" s="1"/>
  <c r="H71" i="33" s="1"/>
  <c r="H69" i="33"/>
  <c r="H68" i="33" s="1"/>
  <c r="H67" i="33" s="1"/>
  <c r="H66" i="33" s="1"/>
  <c r="H65" i="33" s="1"/>
  <c r="H62" i="33"/>
  <c r="H61" i="33" s="1"/>
  <c r="H60" i="33" s="1"/>
  <c r="H59" i="33" s="1"/>
  <c r="H58" i="33" s="1"/>
  <c r="H55" i="33"/>
  <c r="H54" i="33" s="1"/>
  <c r="H53" i="33" s="1"/>
  <c r="H52" i="33" s="1"/>
  <c r="H51" i="33" s="1"/>
  <c r="H50" i="33" s="1"/>
  <c r="H48" i="33"/>
  <c r="H47" i="33" s="1"/>
  <c r="H46" i="33" s="1"/>
  <c r="H44" i="33"/>
  <c r="H43" i="33" s="1"/>
  <c r="H41" i="33" s="1"/>
  <c r="H39" i="33"/>
  <c r="H38" i="33" s="1"/>
  <c r="H37" i="33" s="1"/>
  <c r="H36" i="33" s="1"/>
  <c r="H35" i="33" s="1"/>
  <c r="I31" i="33"/>
  <c r="I30" i="33" s="1"/>
  <c r="I29" i="33" s="1"/>
  <c r="H31" i="33"/>
  <c r="H30" i="33" s="1"/>
  <c r="H29" i="33" s="1"/>
  <c r="H27" i="33"/>
  <c r="H26" i="33" s="1"/>
  <c r="F32" i="32"/>
  <c r="F31" i="32" s="1"/>
  <c r="F29" i="32"/>
  <c r="F30" i="32"/>
  <c r="F28" i="32"/>
  <c r="F24" i="32"/>
  <c r="F25" i="32"/>
  <c r="F26" i="32"/>
  <c r="F23" i="32"/>
  <c r="F20" i="32"/>
  <c r="F21" i="32"/>
  <c r="F19" i="32"/>
  <c r="F17" i="32"/>
  <c r="F16" i="32" s="1"/>
  <c r="F11" i="32"/>
  <c r="F12" i="32"/>
  <c r="F13" i="32"/>
  <c r="F14" i="32"/>
  <c r="F15" i="32"/>
  <c r="F10" i="32"/>
  <c r="F34" i="32"/>
  <c r="F33" i="32" s="1"/>
  <c r="E33" i="32"/>
  <c r="E27" i="32"/>
  <c r="E22" i="32"/>
  <c r="E18" i="32"/>
  <c r="E16" i="32"/>
  <c r="E9" i="32"/>
  <c r="F43" i="31"/>
  <c r="F42" i="31" s="1"/>
  <c r="F41" i="31" s="1"/>
  <c r="E42" i="31"/>
  <c r="E41" i="31" s="1"/>
  <c r="D42" i="31"/>
  <c r="D41" i="31" s="1"/>
  <c r="F34" i="31"/>
  <c r="F33" i="31" s="1"/>
  <c r="F32" i="31" s="1"/>
  <c r="E33" i="31"/>
  <c r="E32" i="31" s="1"/>
  <c r="D33" i="31"/>
  <c r="D32" i="31" s="1"/>
  <c r="F226" i="31"/>
  <c r="F222" i="31"/>
  <c r="F221" i="31" s="1"/>
  <c r="F220" i="31"/>
  <c r="F219" i="31" s="1"/>
  <c r="F217" i="31"/>
  <c r="F216" i="31" s="1"/>
  <c r="F215" i="31" s="1"/>
  <c r="F212" i="31"/>
  <c r="F211" i="31" s="1"/>
  <c r="F210" i="31" s="1"/>
  <c r="F209" i="31" s="1"/>
  <c r="F208" i="31" s="1"/>
  <c r="F207" i="31"/>
  <c r="F206" i="31" s="1"/>
  <c r="F205" i="31" s="1"/>
  <c r="F204" i="31" s="1"/>
  <c r="F203" i="31"/>
  <c r="F202" i="31" s="1"/>
  <c r="F201" i="31" s="1"/>
  <c r="F200" i="31" s="1"/>
  <c r="F198" i="31"/>
  <c r="F197" i="31" s="1"/>
  <c r="F196" i="31" s="1"/>
  <c r="F195" i="31" s="1"/>
  <c r="F191" i="31"/>
  <c r="F190" i="31" s="1"/>
  <c r="F189" i="31" s="1"/>
  <c r="F188" i="31"/>
  <c r="F187" i="31" s="1"/>
  <c r="F186" i="31"/>
  <c r="F185" i="31" s="1"/>
  <c r="F181" i="31"/>
  <c r="F180" i="31" s="1"/>
  <c r="F179" i="31" s="1"/>
  <c r="F178" i="31"/>
  <c r="F175" i="31"/>
  <c r="F174" i="31" s="1"/>
  <c r="F173" i="31"/>
  <c r="F172" i="31" s="1"/>
  <c r="F171" i="31"/>
  <c r="F170" i="31" s="1"/>
  <c r="F165" i="31"/>
  <c r="F161" i="31"/>
  <c r="F160" i="31" s="1"/>
  <c r="F159" i="31"/>
  <c r="F158" i="31" s="1"/>
  <c r="F154" i="31"/>
  <c r="F153" i="31" s="1"/>
  <c r="F152" i="31" s="1"/>
  <c r="F151" i="31" s="1"/>
  <c r="F150" i="31" s="1"/>
  <c r="F149" i="31" s="1"/>
  <c r="F148" i="31"/>
  <c r="F142" i="31"/>
  <c r="F141" i="31" s="1"/>
  <c r="F140" i="31" s="1"/>
  <c r="F139" i="31" s="1"/>
  <c r="F138" i="31" s="1"/>
  <c r="F137" i="31" s="1"/>
  <c r="F136" i="31"/>
  <c r="F135" i="31" s="1"/>
  <c r="F131" i="31"/>
  <c r="F130" i="31" s="1"/>
  <c r="F129" i="31" s="1"/>
  <c r="F128" i="31"/>
  <c r="F122" i="31"/>
  <c r="F121" i="31" s="1"/>
  <c r="F120" i="31" s="1"/>
  <c r="F119" i="31" s="1"/>
  <c r="F118" i="31" s="1"/>
  <c r="F117" i="31"/>
  <c r="F116" i="31" s="1"/>
  <c r="F115" i="31" s="1"/>
  <c r="F114" i="31" s="1"/>
  <c r="F113" i="31" s="1"/>
  <c r="F112" i="31"/>
  <c r="F111" i="31" s="1"/>
  <c r="F110" i="31" s="1"/>
  <c r="F109" i="31" s="1"/>
  <c r="F108" i="31"/>
  <c r="F105" i="31"/>
  <c r="F104" i="31" s="1"/>
  <c r="F103" i="31" s="1"/>
  <c r="F99" i="31"/>
  <c r="F98" i="31" s="1"/>
  <c r="F97" i="31" s="1"/>
  <c r="F96" i="31" s="1"/>
  <c r="F95" i="31" s="1"/>
  <c r="F94" i="31"/>
  <c r="F93" i="31" s="1"/>
  <c r="F92" i="31" s="1"/>
  <c r="F91" i="31" s="1"/>
  <c r="F90" i="31" s="1"/>
  <c r="F89" i="31"/>
  <c r="F86" i="31"/>
  <c r="F85" i="31" s="1"/>
  <c r="F84" i="31" s="1"/>
  <c r="F78" i="31"/>
  <c r="F77" i="31" s="1"/>
  <c r="F76" i="31" s="1"/>
  <c r="F75" i="31"/>
  <c r="F74" i="31" s="1"/>
  <c r="F73" i="31" s="1"/>
  <c r="F72" i="31"/>
  <c r="F71" i="31" s="1"/>
  <c r="F70" i="31" s="1"/>
  <c r="F63" i="31"/>
  <c r="F62" i="31" s="1"/>
  <c r="F61" i="31"/>
  <c r="F60" i="31" s="1"/>
  <c r="F59" i="31"/>
  <c r="F58" i="31" s="1"/>
  <c r="F53" i="31"/>
  <c r="F52" i="31" s="1"/>
  <c r="F51" i="31" s="1"/>
  <c r="F50" i="31"/>
  <c r="F49" i="31" s="1"/>
  <c r="F48" i="31"/>
  <c r="F47" i="31" s="1"/>
  <c r="F40" i="31"/>
  <c r="F39" i="31" s="1"/>
  <c r="F38" i="31" s="1"/>
  <c r="F37" i="31"/>
  <c r="F36" i="31" s="1"/>
  <c r="F35" i="31" s="1"/>
  <c r="F31" i="31"/>
  <c r="F30" i="31" s="1"/>
  <c r="F29" i="31" s="1"/>
  <c r="F28" i="31"/>
  <c r="F27" i="31" s="1"/>
  <c r="F26" i="31"/>
  <c r="F25" i="31" s="1"/>
  <c r="F20" i="31"/>
  <c r="F19" i="31" s="1"/>
  <c r="F18" i="31" s="1"/>
  <c r="F17" i="31"/>
  <c r="F16" i="31" s="1"/>
  <c r="F15" i="31" s="1"/>
  <c r="F14" i="31"/>
  <c r="F13" i="31" s="1"/>
  <c r="F12" i="31"/>
  <c r="F11" i="31" s="1"/>
  <c r="F225" i="31"/>
  <c r="F224" i="31" s="1"/>
  <c r="F223" i="31" s="1"/>
  <c r="E225" i="31"/>
  <c r="E224" i="31" s="1"/>
  <c r="E223" i="31" s="1"/>
  <c r="E221" i="31"/>
  <c r="E219" i="31"/>
  <c r="E216" i="31"/>
  <c r="E215" i="31" s="1"/>
  <c r="E211" i="31"/>
  <c r="E210" i="31" s="1"/>
  <c r="E209" i="31" s="1"/>
  <c r="E208" i="31" s="1"/>
  <c r="E206" i="31"/>
  <c r="E205" i="31" s="1"/>
  <c r="E204" i="31" s="1"/>
  <c r="E202" i="31"/>
  <c r="E201" i="31" s="1"/>
  <c r="E200" i="31" s="1"/>
  <c r="E197" i="31"/>
  <c r="E196" i="31" s="1"/>
  <c r="E195" i="31" s="1"/>
  <c r="E190" i="31"/>
  <c r="E189" i="31" s="1"/>
  <c r="E187" i="31"/>
  <c r="E185" i="31"/>
  <c r="E180" i="31"/>
  <c r="E179" i="31" s="1"/>
  <c r="F177" i="31"/>
  <c r="F176" i="31" s="1"/>
  <c r="E177" i="31"/>
  <c r="E176" i="31" s="1"/>
  <c r="E174" i="31"/>
  <c r="E172" i="31"/>
  <c r="E170" i="31"/>
  <c r="F164" i="31"/>
  <c r="F163" i="31" s="1"/>
  <c r="F162" i="31" s="1"/>
  <c r="E164" i="31"/>
  <c r="E163" i="31" s="1"/>
  <c r="E162" i="31" s="1"/>
  <c r="E160" i="31"/>
  <c r="E158" i="31"/>
  <c r="E153" i="31"/>
  <c r="E152" i="31" s="1"/>
  <c r="E151" i="31" s="1"/>
  <c r="E150" i="31" s="1"/>
  <c r="E149" i="31" s="1"/>
  <c r="F147" i="31"/>
  <c r="F146" i="31" s="1"/>
  <c r="F145" i="31" s="1"/>
  <c r="F144" i="31" s="1"/>
  <c r="F143" i="31" s="1"/>
  <c r="E147" i="31"/>
  <c r="E146" i="31" s="1"/>
  <c r="E145" i="31" s="1"/>
  <c r="E144" i="31" s="1"/>
  <c r="E143" i="31" s="1"/>
  <c r="E141" i="31"/>
  <c r="E140" i="31" s="1"/>
  <c r="E139" i="31" s="1"/>
  <c r="E138" i="31" s="1"/>
  <c r="E135" i="31"/>
  <c r="E130" i="31"/>
  <c r="E129" i="31" s="1"/>
  <c r="F127" i="31"/>
  <c r="F126" i="31" s="1"/>
  <c r="E127" i="31"/>
  <c r="E126" i="31" s="1"/>
  <c r="E121" i="31"/>
  <c r="E120" i="31" s="1"/>
  <c r="E119" i="31" s="1"/>
  <c r="E118" i="31" s="1"/>
  <c r="E116" i="31"/>
  <c r="E115" i="31" s="1"/>
  <c r="E114" i="31" s="1"/>
  <c r="E113" i="31" s="1"/>
  <c r="E111" i="31"/>
  <c r="E110" i="31" s="1"/>
  <c r="E109" i="31" s="1"/>
  <c r="F107" i="31"/>
  <c r="F106" i="31" s="1"/>
  <c r="E107" i="31"/>
  <c r="E106" i="31" s="1"/>
  <c r="E104" i="31"/>
  <c r="E103" i="31" s="1"/>
  <c r="E98" i="31"/>
  <c r="E97" i="31" s="1"/>
  <c r="E96" i="31" s="1"/>
  <c r="E95" i="31" s="1"/>
  <c r="E93" i="31"/>
  <c r="E92" i="31" s="1"/>
  <c r="E91" i="31" s="1"/>
  <c r="E90" i="31" s="1"/>
  <c r="F88" i="31"/>
  <c r="F87" i="31" s="1"/>
  <c r="E88" i="31"/>
  <c r="E87" i="31" s="1"/>
  <c r="E84" i="31"/>
  <c r="E77" i="31"/>
  <c r="E76" i="31" s="1"/>
  <c r="E74" i="31"/>
  <c r="E73" i="31" s="1"/>
  <c r="E71" i="31"/>
  <c r="E70" i="31" s="1"/>
  <c r="E62" i="31"/>
  <c r="E60" i="31"/>
  <c r="E58" i="31"/>
  <c r="E52" i="31"/>
  <c r="E51" i="31" s="1"/>
  <c r="E49" i="31"/>
  <c r="E47" i="31"/>
  <c r="E39" i="31"/>
  <c r="E38" i="31" s="1"/>
  <c r="E36" i="31"/>
  <c r="E35" i="31" s="1"/>
  <c r="E30" i="31"/>
  <c r="E29" i="31" s="1"/>
  <c r="E27" i="31"/>
  <c r="E25" i="31"/>
  <c r="E19" i="31"/>
  <c r="E18" i="31" s="1"/>
  <c r="E16" i="31"/>
  <c r="E15" i="31" s="1"/>
  <c r="E11" i="31"/>
  <c r="E133" i="31" l="1"/>
  <c r="E132" i="31" s="1"/>
  <c r="E134" i="31"/>
  <c r="F134" i="31"/>
  <c r="F133" i="31" s="1"/>
  <c r="F132" i="31" s="1"/>
  <c r="I92" i="33"/>
  <c r="I88" i="33"/>
  <c r="I87" i="33" s="1"/>
  <c r="E24" i="31"/>
  <c r="E23" i="31" s="1"/>
  <c r="E22" i="31" s="1"/>
  <c r="E157" i="31"/>
  <c r="E156" i="31" s="1"/>
  <c r="E155" i="31" s="1"/>
  <c r="E125" i="31"/>
  <c r="E124" i="31" s="1"/>
  <c r="E123" i="31" s="1"/>
  <c r="E218" i="31"/>
  <c r="E214" i="31" s="1"/>
  <c r="E213" i="31" s="1"/>
  <c r="I321" i="33"/>
  <c r="I320" i="33" s="1"/>
  <c r="I319" i="33" s="1"/>
  <c r="I204" i="33"/>
  <c r="I203" i="33" s="1"/>
  <c r="I202" i="33" s="1"/>
  <c r="E102" i="31"/>
  <c r="E101" i="31" s="1"/>
  <c r="E100" i="31" s="1"/>
  <c r="F69" i="31"/>
  <c r="F68" i="31" s="1"/>
  <c r="E69" i="31"/>
  <c r="E68" i="31" s="1"/>
  <c r="F27" i="32"/>
  <c r="F22" i="32"/>
  <c r="I280" i="33"/>
  <c r="I279" i="33" s="1"/>
  <c r="I278" i="33" s="1"/>
  <c r="I312" i="33"/>
  <c r="I311" i="33" s="1"/>
  <c r="I310" i="33" s="1"/>
  <c r="I297" i="33"/>
  <c r="I296" i="33" s="1"/>
  <c r="I295" i="33" s="1"/>
  <c r="I141" i="33"/>
  <c r="I140" i="33" s="1"/>
  <c r="I139" i="33" s="1"/>
  <c r="I138" i="33" s="1"/>
  <c r="I137" i="33" s="1"/>
  <c r="I136" i="33" s="1"/>
  <c r="I135" i="33" s="1"/>
  <c r="I191" i="33"/>
  <c r="I190" i="33" s="1"/>
  <c r="I189" i="33" s="1"/>
  <c r="I199" i="33"/>
  <c r="I198" i="33" s="1"/>
  <c r="I197" i="33" s="1"/>
  <c r="I114" i="33"/>
  <c r="I113" i="33" s="1"/>
  <c r="H86" i="33"/>
  <c r="H85" i="33" s="1"/>
  <c r="H84" i="33" s="1"/>
  <c r="I22" i="33"/>
  <c r="I21" i="33" s="1"/>
  <c r="I20" i="33" s="1"/>
  <c r="I19" i="33" s="1"/>
  <c r="I18" i="33" s="1"/>
  <c r="I17" i="33" s="1"/>
  <c r="I16" i="33" s="1"/>
  <c r="I13" i="33"/>
  <c r="I12" i="33" s="1"/>
  <c r="I11" i="33" s="1"/>
  <c r="I10" i="33" s="1"/>
  <c r="I9" i="33" s="1"/>
  <c r="I8" i="33" s="1"/>
  <c r="I7" i="33" s="1"/>
  <c r="I106" i="33"/>
  <c r="I105" i="33" s="1"/>
  <c r="I91" i="33"/>
  <c r="I339" i="33"/>
  <c r="I338" i="33" s="1"/>
  <c r="I329" i="33" s="1"/>
  <c r="I123" i="33"/>
  <c r="I122" i="33" s="1"/>
  <c r="I118" i="33" s="1"/>
  <c r="H20" i="33"/>
  <c r="H19" i="33" s="1"/>
  <c r="H18" i="33" s="1"/>
  <c r="H17" i="33" s="1"/>
  <c r="H16" i="33" s="1"/>
  <c r="H139" i="33"/>
  <c r="H138" i="33" s="1"/>
  <c r="H137" i="33" s="1"/>
  <c r="H136" i="33" s="1"/>
  <c r="H135" i="33" s="1"/>
  <c r="I174" i="33"/>
  <c r="I173" i="33" s="1"/>
  <c r="I172" i="33" s="1"/>
  <c r="I171" i="33" s="1"/>
  <c r="H278" i="33"/>
  <c r="H189" i="33"/>
  <c r="H188" i="33" s="1"/>
  <c r="H187" i="33" s="1"/>
  <c r="H186" i="33" s="1"/>
  <c r="H185" i="33" s="1"/>
  <c r="H184" i="33" s="1"/>
  <c r="H64" i="33"/>
  <c r="H104" i="33"/>
  <c r="H329" i="33"/>
  <c r="I262" i="33"/>
  <c r="I261" i="33" s="1"/>
  <c r="H118" i="33"/>
  <c r="H242" i="33"/>
  <c r="H241" i="33" s="1"/>
  <c r="H240" i="33" s="1"/>
  <c r="H239" i="33" s="1"/>
  <c r="H310" i="33"/>
  <c r="H309" i="33" s="1"/>
  <c r="H308" i="33" s="1"/>
  <c r="I34" i="33"/>
  <c r="I242" i="33"/>
  <c r="I241" i="33" s="1"/>
  <c r="I240" i="33" s="1"/>
  <c r="I239" i="33" s="1"/>
  <c r="H158" i="33"/>
  <c r="H157" i="33" s="1"/>
  <c r="H174" i="33"/>
  <c r="H173" i="33" s="1"/>
  <c r="H172" i="33" s="1"/>
  <c r="H171" i="33" s="1"/>
  <c r="H262" i="33"/>
  <c r="H261" i="33" s="1"/>
  <c r="H34" i="33"/>
  <c r="I64" i="33"/>
  <c r="I158" i="33"/>
  <c r="I157" i="33" s="1"/>
  <c r="E35" i="32"/>
  <c r="F9" i="32"/>
  <c r="F18" i="32"/>
  <c r="E46" i="31"/>
  <c r="E45" i="31" s="1"/>
  <c r="E44" i="31" s="1"/>
  <c r="E57" i="31"/>
  <c r="E55" i="31" s="1"/>
  <c r="E54" i="31" s="1"/>
  <c r="E83" i="31"/>
  <c r="E82" i="31" s="1"/>
  <c r="E184" i="31"/>
  <c r="F83" i="31"/>
  <c r="F82" i="31" s="1"/>
  <c r="F24" i="31"/>
  <c r="F23" i="31" s="1"/>
  <c r="F22" i="31" s="1"/>
  <c r="F125" i="31"/>
  <c r="F124" i="31" s="1"/>
  <c r="F157" i="31"/>
  <c r="F156" i="31" s="1"/>
  <c r="F155" i="31" s="1"/>
  <c r="F184" i="31"/>
  <c r="F218" i="31"/>
  <c r="F214" i="31" s="1"/>
  <c r="F213" i="31" s="1"/>
  <c r="F10" i="31"/>
  <c r="F9" i="31" s="1"/>
  <c r="F8" i="31" s="1"/>
  <c r="F7" i="31" s="1"/>
  <c r="F102" i="31"/>
  <c r="F101" i="31" s="1"/>
  <c r="F100" i="31" s="1"/>
  <c r="E10" i="31"/>
  <c r="E9" i="31" s="1"/>
  <c r="E8" i="31" s="1"/>
  <c r="E7" i="31" s="1"/>
  <c r="F57" i="31"/>
  <c r="F55" i="31" s="1"/>
  <c r="F54" i="31" s="1"/>
  <c r="F169" i="31"/>
  <c r="F199" i="31"/>
  <c r="F46" i="31"/>
  <c r="F45" i="31" s="1"/>
  <c r="F44" i="31" s="1"/>
  <c r="E169" i="31"/>
  <c r="E199" i="31"/>
  <c r="H213" i="29"/>
  <c r="H212" i="29" s="1"/>
  <c r="H211" i="29" s="1"/>
  <c r="G212" i="29"/>
  <c r="G211" i="29" s="1"/>
  <c r="F212" i="29"/>
  <c r="F211" i="29" s="1"/>
  <c r="H210" i="29"/>
  <c r="H209" i="29" s="1"/>
  <c r="H208" i="29" s="1"/>
  <c r="G209" i="29"/>
  <c r="G208" i="29" s="1"/>
  <c r="F209" i="29"/>
  <c r="F208" i="29" s="1"/>
  <c r="H235" i="29"/>
  <c r="H234" i="29" s="1"/>
  <c r="H233" i="29"/>
  <c r="H232" i="29" s="1"/>
  <c r="H231" i="29"/>
  <c r="H230" i="29" s="1"/>
  <c r="H223" i="29"/>
  <c r="H222" i="29" s="1"/>
  <c r="H221" i="29"/>
  <c r="H220" i="29" s="1"/>
  <c r="H218" i="29"/>
  <c r="H217" i="29" s="1"/>
  <c r="H216" i="29" s="1"/>
  <c r="H207" i="29"/>
  <c r="H206" i="29" s="1"/>
  <c r="H205" i="29"/>
  <c r="H204" i="29" s="1"/>
  <c r="H197" i="29"/>
  <c r="H196" i="29" s="1"/>
  <c r="H195" i="29" s="1"/>
  <c r="H194" i="29" s="1"/>
  <c r="H188" i="29"/>
  <c r="H187" i="29" s="1"/>
  <c r="H186" i="29" s="1"/>
  <c r="H185" i="29"/>
  <c r="H184" i="29" s="1"/>
  <c r="H183" i="29" s="1"/>
  <c r="H178" i="29"/>
  <c r="H177" i="29" s="1"/>
  <c r="H176" i="29" s="1"/>
  <c r="H175" i="29" s="1"/>
  <c r="H174" i="29" s="1"/>
  <c r="H173" i="29" s="1"/>
  <c r="H172" i="29" s="1"/>
  <c r="H170" i="29"/>
  <c r="H169" i="29" s="1"/>
  <c r="H168" i="29" s="1"/>
  <c r="H167" i="29" s="1"/>
  <c r="H166" i="29" s="1"/>
  <c r="H165" i="29" s="1"/>
  <c r="H164" i="29" s="1"/>
  <c r="H163" i="29"/>
  <c r="H162" i="29" s="1"/>
  <c r="H161" i="29" s="1"/>
  <c r="H160" i="29" s="1"/>
  <c r="H159" i="29" s="1"/>
  <c r="H158" i="29" s="1"/>
  <c r="H157" i="29" s="1"/>
  <c r="H156" i="29"/>
  <c r="H155" i="29" s="1"/>
  <c r="H154" i="29" s="1"/>
  <c r="H153" i="29" s="1"/>
  <c r="H152" i="29" s="1"/>
  <c r="H151" i="29" s="1"/>
  <c r="H150" i="29" s="1"/>
  <c r="H149" i="29"/>
  <c r="H148" i="29" s="1"/>
  <c r="H147" i="29" s="1"/>
  <c r="H141" i="29"/>
  <c r="H140" i="29" s="1"/>
  <c r="H139" i="29" s="1"/>
  <c r="H138" i="29"/>
  <c r="H137" i="29" s="1"/>
  <c r="H136" i="29" s="1"/>
  <c r="H131" i="29"/>
  <c r="H130" i="29" s="1"/>
  <c r="H129" i="29" s="1"/>
  <c r="H128" i="29" s="1"/>
  <c r="H127" i="29" s="1"/>
  <c r="H126" i="29"/>
  <c r="H125" i="29" s="1"/>
  <c r="H124" i="29" s="1"/>
  <c r="H123" i="29" s="1"/>
  <c r="H122" i="29" s="1"/>
  <c r="H119" i="29"/>
  <c r="H118" i="29" s="1"/>
  <c r="H117" i="29" s="1"/>
  <c r="H116" i="29" s="1"/>
  <c r="H115" i="29" s="1"/>
  <c r="H114" i="29" s="1"/>
  <c r="H113" i="29" s="1"/>
  <c r="H111" i="29"/>
  <c r="H110" i="29" s="1"/>
  <c r="H109" i="29"/>
  <c r="H108" i="29" s="1"/>
  <c r="H102" i="29"/>
  <c r="H101" i="29" s="1"/>
  <c r="H100" i="29" s="1"/>
  <c r="H99" i="29" s="1"/>
  <c r="H95" i="29"/>
  <c r="H94" i="29" s="1"/>
  <c r="H93" i="29"/>
  <c r="H92" i="29" s="1"/>
  <c r="H90" i="29"/>
  <c r="H89" i="29" s="1"/>
  <c r="H88" i="29"/>
  <c r="H87" i="29" s="1"/>
  <c r="H86" i="29"/>
  <c r="H85" i="29" s="1"/>
  <c r="H80" i="29"/>
  <c r="H79" i="29" s="1"/>
  <c r="H78" i="29" s="1"/>
  <c r="H77" i="29" s="1"/>
  <c r="H76" i="29"/>
  <c r="H75" i="29" s="1"/>
  <c r="H74" i="29"/>
  <c r="H73" i="29" s="1"/>
  <c r="H69" i="29"/>
  <c r="H68" i="29" s="1"/>
  <c r="H67" i="29" s="1"/>
  <c r="H66" i="29" s="1"/>
  <c r="H65" i="29" s="1"/>
  <c r="H64" i="29" s="1"/>
  <c r="H63" i="29"/>
  <c r="H62" i="29" s="1"/>
  <c r="H61" i="29" s="1"/>
  <c r="H60" i="29" s="1"/>
  <c r="H59" i="29" s="1"/>
  <c r="H58" i="29"/>
  <c r="H57" i="29" s="1"/>
  <c r="H56" i="29" s="1"/>
  <c r="H55" i="29" s="1"/>
  <c r="H54" i="29" s="1"/>
  <c r="H52" i="29"/>
  <c r="H51" i="29" s="1"/>
  <c r="H50" i="29" s="1"/>
  <c r="H49" i="29" s="1"/>
  <c r="H48" i="29" s="1"/>
  <c r="H46" i="29"/>
  <c r="H45" i="29" s="1"/>
  <c r="H44" i="29" s="1"/>
  <c r="H43" i="29" s="1"/>
  <c r="H42" i="29" s="1"/>
  <c r="H41" i="29" s="1"/>
  <c r="H40" i="29" s="1"/>
  <c r="H39" i="29"/>
  <c r="H38" i="29" s="1"/>
  <c r="H37" i="29" s="1"/>
  <c r="H36" i="29" s="1"/>
  <c r="H35" i="29"/>
  <c r="H34" i="29" s="1"/>
  <c r="H33" i="29" s="1"/>
  <c r="H31" i="29" s="1"/>
  <c r="H30" i="29"/>
  <c r="H29" i="29" s="1"/>
  <c r="H28" i="29" s="1"/>
  <c r="H27" i="29" s="1"/>
  <c r="H26" i="29" s="1"/>
  <c r="H25" i="29" s="1"/>
  <c r="H21" i="29"/>
  <c r="H20" i="29" s="1"/>
  <c r="H14" i="29"/>
  <c r="H13" i="29" s="1"/>
  <c r="H12" i="29" s="1"/>
  <c r="H11" i="29" s="1"/>
  <c r="H10" i="29" s="1"/>
  <c r="H9" i="29" s="1"/>
  <c r="H8" i="29" s="1"/>
  <c r="G234" i="29"/>
  <c r="G232" i="29"/>
  <c r="G230" i="29"/>
  <c r="G222" i="29"/>
  <c r="G220" i="29"/>
  <c r="G217" i="29"/>
  <c r="G216" i="29" s="1"/>
  <c r="G206" i="29"/>
  <c r="G204" i="29"/>
  <c r="G196" i="29"/>
  <c r="G195" i="29" s="1"/>
  <c r="G194" i="29" s="1"/>
  <c r="G187" i="29"/>
  <c r="G186" i="29" s="1"/>
  <c r="G184" i="29"/>
  <c r="G183" i="29" s="1"/>
  <c r="G177" i="29"/>
  <c r="G176" i="29" s="1"/>
  <c r="G175" i="29" s="1"/>
  <c r="G174" i="29" s="1"/>
  <c r="G173" i="29" s="1"/>
  <c r="G172" i="29" s="1"/>
  <c r="G169" i="29"/>
  <c r="G168" i="29" s="1"/>
  <c r="G167" i="29" s="1"/>
  <c r="G166" i="29" s="1"/>
  <c r="G165" i="29" s="1"/>
  <c r="G164" i="29" s="1"/>
  <c r="G162" i="29"/>
  <c r="G161" i="29" s="1"/>
  <c r="G160" i="29" s="1"/>
  <c r="G159" i="29" s="1"/>
  <c r="G158" i="29" s="1"/>
  <c r="G157" i="29" s="1"/>
  <c r="G155" i="29"/>
  <c r="G154" i="29" s="1"/>
  <c r="G153" i="29" s="1"/>
  <c r="G152" i="29" s="1"/>
  <c r="G151" i="29" s="1"/>
  <c r="G150" i="29" s="1"/>
  <c r="G148" i="29"/>
  <c r="G147" i="29" s="1"/>
  <c r="G140" i="29"/>
  <c r="G139" i="29" s="1"/>
  <c r="G137" i="29"/>
  <c r="G136" i="29" s="1"/>
  <c r="G130" i="29"/>
  <c r="G129" i="29" s="1"/>
  <c r="G128" i="29" s="1"/>
  <c r="G127" i="29" s="1"/>
  <c r="G125" i="29"/>
  <c r="G124" i="29" s="1"/>
  <c r="G123" i="29" s="1"/>
  <c r="G122" i="29" s="1"/>
  <c r="G118" i="29"/>
  <c r="G117" i="29" s="1"/>
  <c r="G116" i="29" s="1"/>
  <c r="G115" i="29" s="1"/>
  <c r="G114" i="29" s="1"/>
  <c r="G113" i="29" s="1"/>
  <c r="G110" i="29"/>
  <c r="G108" i="29"/>
  <c r="G101" i="29"/>
  <c r="G100" i="29" s="1"/>
  <c r="G99" i="29" s="1"/>
  <c r="G94" i="29"/>
  <c r="G92" i="29"/>
  <c r="G89" i="29"/>
  <c r="G87" i="29"/>
  <c r="G85" i="29"/>
  <c r="G79" i="29"/>
  <c r="G78" i="29" s="1"/>
  <c r="G77" i="29" s="1"/>
  <c r="G75" i="29"/>
  <c r="G73" i="29"/>
  <c r="G68" i="29"/>
  <c r="G67" i="29" s="1"/>
  <c r="G66" i="29" s="1"/>
  <c r="G65" i="29" s="1"/>
  <c r="G64" i="29" s="1"/>
  <c r="G62" i="29"/>
  <c r="G61" i="29" s="1"/>
  <c r="G60" i="29" s="1"/>
  <c r="G59" i="29" s="1"/>
  <c r="G57" i="29"/>
  <c r="G56" i="29" s="1"/>
  <c r="G55" i="29" s="1"/>
  <c r="G54" i="29" s="1"/>
  <c r="G51" i="29"/>
  <c r="G50" i="29" s="1"/>
  <c r="G49" i="29" s="1"/>
  <c r="G48" i="29" s="1"/>
  <c r="G45" i="29"/>
  <c r="G44" i="29" s="1"/>
  <c r="G43" i="29" s="1"/>
  <c r="G42" i="29" s="1"/>
  <c r="G41" i="29" s="1"/>
  <c r="G40" i="29" s="1"/>
  <c r="G38" i="29"/>
  <c r="G37" i="29" s="1"/>
  <c r="G36" i="29" s="1"/>
  <c r="G34" i="29"/>
  <c r="G33" i="29" s="1"/>
  <c r="G31" i="29" s="1"/>
  <c r="G29" i="29"/>
  <c r="G28" i="29" s="1"/>
  <c r="G27" i="29" s="1"/>
  <c r="G26" i="29" s="1"/>
  <c r="G25" i="29" s="1"/>
  <c r="G20" i="29"/>
  <c r="G13" i="29"/>
  <c r="G12" i="29" s="1"/>
  <c r="G11" i="29" s="1"/>
  <c r="G10" i="29" s="1"/>
  <c r="G9" i="29" s="1"/>
  <c r="G8" i="29" s="1"/>
  <c r="D36" i="46"/>
  <c r="E35" i="46"/>
  <c r="E34" i="46"/>
  <c r="E32" i="46"/>
  <c r="E31" i="46" s="1"/>
  <c r="E27" i="46"/>
  <c r="E26" i="46"/>
  <c r="E23" i="46"/>
  <c r="E22" i="46" s="1"/>
  <c r="E21" i="46"/>
  <c r="E20" i="46"/>
  <c r="E18" i="46"/>
  <c r="E16" i="46"/>
  <c r="E15" i="46" s="1"/>
  <c r="E14" i="46" s="1"/>
  <c r="E11" i="46"/>
  <c r="E12" i="46"/>
  <c r="E13" i="46"/>
  <c r="E10" i="46"/>
  <c r="D33" i="46"/>
  <c r="D39" i="46"/>
  <c r="D24" i="46"/>
  <c r="D22" i="46"/>
  <c r="D19" i="46"/>
  <c r="D17" i="46" s="1"/>
  <c r="D15" i="46"/>
  <c r="D14" i="46" s="1"/>
  <c r="D9" i="46"/>
  <c r="E39" i="46"/>
  <c r="E19" i="46"/>
  <c r="H328" i="33" l="1"/>
  <c r="H327" i="33" s="1"/>
  <c r="H326" i="33" s="1"/>
  <c r="H325" i="33" s="1"/>
  <c r="H324" i="33" s="1"/>
  <c r="H103" i="33"/>
  <c r="I328" i="33"/>
  <c r="I327" i="33" s="1"/>
  <c r="I326" i="33" s="1"/>
  <c r="I325" i="33" s="1"/>
  <c r="I324" i="33" s="1"/>
  <c r="F123" i="31"/>
  <c r="I86" i="33"/>
  <c r="I85" i="33" s="1"/>
  <c r="I84" i="33" s="1"/>
  <c r="I104" i="33"/>
  <c r="G181" i="29"/>
  <c r="G179" i="29" s="1"/>
  <c r="I277" i="33"/>
  <c r="I276" i="33" s="1"/>
  <c r="H277" i="33"/>
  <c r="H276" i="33" s="1"/>
  <c r="H275" i="33" s="1"/>
  <c r="H274" i="33" s="1"/>
  <c r="H273" i="33" s="1"/>
  <c r="H181" i="29"/>
  <c r="H179" i="29" s="1"/>
  <c r="E167" i="31"/>
  <c r="E166" i="31" s="1"/>
  <c r="I309" i="33"/>
  <c r="I308" i="33" s="1"/>
  <c r="F167" i="31"/>
  <c r="F166" i="31" s="1"/>
  <c r="E21" i="31"/>
  <c r="E67" i="31"/>
  <c r="F35" i="32"/>
  <c r="G19" i="29"/>
  <c r="G18" i="29" s="1"/>
  <c r="G17" i="29" s="1"/>
  <c r="G16" i="29" s="1"/>
  <c r="G15" i="29" s="1"/>
  <c r="H19" i="29"/>
  <c r="H18" i="29" s="1"/>
  <c r="H17" i="29" s="1"/>
  <c r="H16" i="29" s="1"/>
  <c r="H15" i="29" s="1"/>
  <c r="G107" i="29"/>
  <c r="G106" i="29" s="1"/>
  <c r="G105" i="29" s="1"/>
  <c r="G104" i="29" s="1"/>
  <c r="G103" i="29" s="1"/>
  <c r="D30" i="46"/>
  <c r="D41" i="46" s="1"/>
  <c r="G203" i="29"/>
  <c r="G201" i="29" s="1"/>
  <c r="I188" i="33"/>
  <c r="I187" i="33" s="1"/>
  <c r="I186" i="33" s="1"/>
  <c r="I185" i="33" s="1"/>
  <c r="I184" i="33" s="1"/>
  <c r="I230" i="33"/>
  <c r="I148" i="33"/>
  <c r="H230" i="33"/>
  <c r="H102" i="33"/>
  <c r="H101" i="33" s="1"/>
  <c r="H57" i="33" s="1"/>
  <c r="H6" i="33" s="1"/>
  <c r="H148" i="33"/>
  <c r="G229" i="29"/>
  <c r="F67" i="31"/>
  <c r="F21" i="31"/>
  <c r="G24" i="29"/>
  <c r="G53" i="29"/>
  <c r="H145" i="29"/>
  <c r="H144" i="29" s="1"/>
  <c r="H143" i="29" s="1"/>
  <c r="H142" i="29" s="1"/>
  <c r="G84" i="29"/>
  <c r="G121" i="29"/>
  <c r="G120" i="29" s="1"/>
  <c r="H84" i="29"/>
  <c r="H83" i="29" s="1"/>
  <c r="G219" i="29"/>
  <c r="G215" i="29" s="1"/>
  <c r="G214" i="29" s="1"/>
  <c r="H53" i="29"/>
  <c r="H107" i="29"/>
  <c r="H106" i="29" s="1"/>
  <c r="H105" i="29" s="1"/>
  <c r="H104" i="29" s="1"/>
  <c r="H103" i="29" s="1"/>
  <c r="H219" i="29"/>
  <c r="H215" i="29" s="1"/>
  <c r="H214" i="29" s="1"/>
  <c r="H229" i="29"/>
  <c r="H72" i="29"/>
  <c r="H71" i="29" s="1"/>
  <c r="H70" i="29" s="1"/>
  <c r="H91" i="29"/>
  <c r="H135" i="29"/>
  <c r="H134" i="29" s="1"/>
  <c r="H133" i="29" s="1"/>
  <c r="H132" i="29" s="1"/>
  <c r="G135" i="29"/>
  <c r="G134" i="29" s="1"/>
  <c r="G133" i="29" s="1"/>
  <c r="G132" i="29" s="1"/>
  <c r="G72" i="29"/>
  <c r="G71" i="29" s="1"/>
  <c r="G70" i="29" s="1"/>
  <c r="H192" i="29"/>
  <c r="G91" i="29"/>
  <c r="G145" i="29"/>
  <c r="G144" i="29" s="1"/>
  <c r="G143" i="29" s="1"/>
  <c r="G142" i="29" s="1"/>
  <c r="H203" i="29"/>
  <c r="H24" i="29"/>
  <c r="H121" i="29"/>
  <c r="H120" i="29" s="1"/>
  <c r="G192" i="29"/>
  <c r="E33" i="46"/>
  <c r="E24" i="46"/>
  <c r="E17" i="46"/>
  <c r="E9" i="46"/>
  <c r="I103" i="33" l="1"/>
  <c r="I102" i="33" s="1"/>
  <c r="I101" i="33" s="1"/>
  <c r="I57" i="33" s="1"/>
  <c r="I6" i="33" s="1"/>
  <c r="G228" i="29"/>
  <c r="G227" i="29" s="1"/>
  <c r="G226" i="29" s="1"/>
  <c r="G225" i="29" s="1"/>
  <c r="G224" i="29" s="1"/>
  <c r="H228" i="29"/>
  <c r="H227" i="29" s="1"/>
  <c r="H226" i="29" s="1"/>
  <c r="H225" i="29" s="1"/>
  <c r="H224" i="29" s="1"/>
  <c r="G83" i="29"/>
  <c r="G82" i="29" s="1"/>
  <c r="G81" i="29" s="1"/>
  <c r="G47" i="29" s="1"/>
  <c r="G7" i="29" s="1"/>
  <c r="I275" i="33"/>
  <c r="I274" i="33" s="1"/>
  <c r="I273" i="33" s="1"/>
  <c r="E227" i="31"/>
  <c r="F227" i="31"/>
  <c r="H112" i="29"/>
  <c r="G112" i="29"/>
  <c r="H82" i="29"/>
  <c r="H81" i="29" s="1"/>
  <c r="H47" i="29" s="1"/>
  <c r="H7" i="29" s="1"/>
  <c r="H348" i="33"/>
  <c r="H201" i="29"/>
  <c r="H200" i="29" s="1"/>
  <c r="H199" i="29" s="1"/>
  <c r="H198" i="29" s="1"/>
  <c r="H171" i="29"/>
  <c r="G200" i="29"/>
  <c r="G199" i="29" s="1"/>
  <c r="G198" i="29" s="1"/>
  <c r="G171" i="29"/>
  <c r="I348" i="33" l="1"/>
  <c r="G239" i="29"/>
  <c r="H239" i="29"/>
  <c r="G178" i="33" l="1"/>
  <c r="G177" i="33" s="1"/>
  <c r="G146" i="33"/>
  <c r="G145" i="33" s="1"/>
  <c r="F29" i="29" l="1"/>
  <c r="F28" i="29" s="1"/>
  <c r="F27" i="29" s="1"/>
  <c r="F26" i="29" s="1"/>
  <c r="F25" i="29" s="1"/>
  <c r="E38" i="46" l="1"/>
  <c r="E36" i="46" s="1"/>
  <c r="E30" i="46" s="1"/>
  <c r="E41" i="46" s="1"/>
  <c r="C36" i="46"/>
  <c r="G321" i="33"/>
  <c r="G320" i="33" s="1"/>
  <c r="G319" i="33" s="1"/>
  <c r="G297" i="33"/>
  <c r="G296" i="33" s="1"/>
  <c r="G295" i="33" s="1"/>
  <c r="G48" i="33"/>
  <c r="G47" i="33" s="1"/>
  <c r="G46" i="33" s="1"/>
  <c r="G155" i="33"/>
  <c r="G141" i="33" l="1"/>
  <c r="G123" i="33"/>
  <c r="G114" i="33"/>
  <c r="D9" i="32" l="1"/>
  <c r="D216" i="31"/>
  <c r="D215" i="31" s="1"/>
  <c r="D221" i="31"/>
  <c r="D52" i="31"/>
  <c r="D51" i="31" s="1"/>
  <c r="D36" i="31"/>
  <c r="D35" i="31" s="1"/>
  <c r="F217" i="29"/>
  <c r="F216" i="29" s="1"/>
  <c r="F38" i="29"/>
  <c r="F37" i="29" s="1"/>
  <c r="F36" i="29" s="1"/>
  <c r="F110" i="29" l="1"/>
  <c r="F234" i="29"/>
  <c r="C15" i="46"/>
  <c r="C14" i="46" s="1"/>
  <c r="C39" i="46"/>
  <c r="C33" i="46"/>
  <c r="C31" i="46"/>
  <c r="C24" i="46"/>
  <c r="C22" i="46"/>
  <c r="C19" i="46"/>
  <c r="C17" i="46" s="1"/>
  <c r="C9" i="46"/>
  <c r="C30" i="46" l="1"/>
  <c r="C41" i="46" l="1"/>
  <c r="G39" i="33" l="1"/>
  <c r="G38" i="33" s="1"/>
  <c r="G37" i="33" s="1"/>
  <c r="G36" i="33" s="1"/>
  <c r="G35" i="33" s="1"/>
  <c r="G228" i="33" l="1"/>
  <c r="G227" i="33" s="1"/>
  <c r="G226" i="33" s="1"/>
  <c r="G225" i="33" s="1"/>
  <c r="G224" i="33" s="1"/>
  <c r="G223" i="33" s="1"/>
  <c r="D22" i="32"/>
  <c r="F169" i="29"/>
  <c r="F168" i="29" s="1"/>
  <c r="F167" i="29" s="1"/>
  <c r="F166" i="29" s="1"/>
  <c r="F165" i="29" s="1"/>
  <c r="F164" i="29" s="1"/>
  <c r="D187" i="31"/>
  <c r="F94" i="29" l="1"/>
  <c r="G44" i="33" l="1"/>
  <c r="G43" i="33" s="1"/>
  <c r="G41" i="33" s="1"/>
  <c r="G34" i="33" s="1"/>
  <c r="D225" i="31"/>
  <c r="D224" i="31" s="1"/>
  <c r="D223" i="31" s="1"/>
  <c r="G122" i="33" l="1"/>
  <c r="G213" i="33"/>
  <c r="G212" i="33" s="1"/>
  <c r="G211" i="33" s="1"/>
  <c r="G210" i="33" s="1"/>
  <c r="G209" i="33" s="1"/>
  <c r="G208" i="33" s="1"/>
  <c r="G207" i="33" s="1"/>
  <c r="G27" i="33" l="1"/>
  <c r="G204" i="33"/>
  <c r="F155" i="29"/>
  <c r="F154" i="29" s="1"/>
  <c r="F153" i="29" s="1"/>
  <c r="F152" i="29" s="1"/>
  <c r="F151" i="29" s="1"/>
  <c r="F150" i="29" s="1"/>
  <c r="D153" i="31"/>
  <c r="D152" i="31" s="1"/>
  <c r="D151" i="31" s="1"/>
  <c r="D150" i="31" s="1"/>
  <c r="D149" i="31" s="1"/>
  <c r="D104" i="31" l="1"/>
  <c r="F101" i="29" l="1"/>
  <c r="F100" i="29" s="1"/>
  <c r="F99" i="29" s="1"/>
  <c r="F196" i="29"/>
  <c r="F195" i="29" s="1"/>
  <c r="F194" i="29" s="1"/>
  <c r="G339" i="33" l="1"/>
  <c r="G338" i="33" s="1"/>
  <c r="G336" i="33"/>
  <c r="G335" i="33" s="1"/>
  <c r="G317" i="33"/>
  <c r="G316" i="33" s="1"/>
  <c r="G312" i="33"/>
  <c r="G311" i="33" s="1"/>
  <c r="G302" i="33"/>
  <c r="G301" i="33" s="1"/>
  <c r="G300" i="33" s="1"/>
  <c r="G289" i="33"/>
  <c r="G288" i="33" s="1"/>
  <c r="G287" i="33" s="1"/>
  <c r="G285" i="33"/>
  <c r="G284" i="33" s="1"/>
  <c r="G280" i="33"/>
  <c r="G279" i="33" s="1"/>
  <c r="G271" i="33"/>
  <c r="G270" i="33" s="1"/>
  <c r="G269" i="33" s="1"/>
  <c r="G268" i="33" s="1"/>
  <c r="G266" i="33"/>
  <c r="G265" i="33" s="1"/>
  <c r="G264" i="33" s="1"/>
  <c r="G263" i="33" s="1"/>
  <c r="G259" i="33"/>
  <c r="G258" i="33" s="1"/>
  <c r="G257" i="33" s="1"/>
  <c r="G256" i="33" s="1"/>
  <c r="G255" i="33" s="1"/>
  <c r="G253" i="33"/>
  <c r="G252" i="33" s="1"/>
  <c r="G251" i="33" s="1"/>
  <c r="G249" i="33"/>
  <c r="G248" i="33" s="1"/>
  <c r="G247" i="33" s="1"/>
  <c r="G245" i="33"/>
  <c r="G244" i="33" s="1"/>
  <c r="G243" i="33" s="1"/>
  <c r="G237" i="33"/>
  <c r="G236" i="33" s="1"/>
  <c r="G235" i="33" s="1"/>
  <c r="G234" i="33" s="1"/>
  <c r="G221" i="33"/>
  <c r="G220" i="33" s="1"/>
  <c r="G219" i="33" s="1"/>
  <c r="G218" i="33" s="1"/>
  <c r="G217" i="33" s="1"/>
  <c r="G216" i="33" s="1"/>
  <c r="G215" i="33" s="1"/>
  <c r="G203" i="33"/>
  <c r="G202" i="33" s="1"/>
  <c r="G199" i="33"/>
  <c r="G198" i="33" s="1"/>
  <c r="G197" i="33" s="1"/>
  <c r="G195" i="33"/>
  <c r="G194" i="33" s="1"/>
  <c r="G191" i="33"/>
  <c r="G190" i="33" s="1"/>
  <c r="G182" i="33"/>
  <c r="G181" i="33" s="1"/>
  <c r="G180" i="33" s="1"/>
  <c r="G176" i="33"/>
  <c r="G169" i="33"/>
  <c r="G168" i="33" s="1"/>
  <c r="G167" i="33" s="1"/>
  <c r="G166" i="33" s="1"/>
  <c r="G165" i="33" s="1"/>
  <c r="G163" i="33"/>
  <c r="G162" i="33" s="1"/>
  <c r="G161" i="33" s="1"/>
  <c r="G160" i="33" s="1"/>
  <c r="G159" i="33" s="1"/>
  <c r="G154" i="33"/>
  <c r="G153" i="33" s="1"/>
  <c r="G152" i="33" s="1"/>
  <c r="G151" i="33" s="1"/>
  <c r="G150" i="33" s="1"/>
  <c r="G149" i="33" s="1"/>
  <c r="G140" i="33"/>
  <c r="G133" i="33"/>
  <c r="G132" i="33" s="1"/>
  <c r="G131" i="33" s="1"/>
  <c r="G120" i="33"/>
  <c r="G119" i="33" s="1"/>
  <c r="G118" i="33" s="1"/>
  <c r="G113" i="33"/>
  <c r="G111" i="33"/>
  <c r="G110" i="33" s="1"/>
  <c r="G106" i="33"/>
  <c r="G105" i="33" s="1"/>
  <c r="G99" i="33"/>
  <c r="G98" i="33" s="1"/>
  <c r="G97" i="33" s="1"/>
  <c r="G96" i="33" s="1"/>
  <c r="G91" i="33"/>
  <c r="G87" i="33"/>
  <c r="G82" i="33"/>
  <c r="G81" i="33" s="1"/>
  <c r="G80" i="33" s="1"/>
  <c r="G79" i="33" s="1"/>
  <c r="G78" i="33" s="1"/>
  <c r="G77" i="33" s="1"/>
  <c r="G75" i="33"/>
  <c r="G74" i="33" s="1"/>
  <c r="G73" i="33" s="1"/>
  <c r="G72" i="33" s="1"/>
  <c r="G71" i="33" s="1"/>
  <c r="G69" i="33"/>
  <c r="G68" i="33" s="1"/>
  <c r="G67" i="33" s="1"/>
  <c r="G66" i="33" s="1"/>
  <c r="G65" i="33" s="1"/>
  <c r="G62" i="33"/>
  <c r="G61" i="33" s="1"/>
  <c r="G60" i="33" s="1"/>
  <c r="G59" i="33" s="1"/>
  <c r="G58" i="33" s="1"/>
  <c r="G55" i="33"/>
  <c r="G54" i="33" s="1"/>
  <c r="G53" i="33" s="1"/>
  <c r="G52" i="33" s="1"/>
  <c r="G51" i="33" s="1"/>
  <c r="G50" i="33" s="1"/>
  <c r="G32" i="33"/>
  <c r="G31" i="33" s="1"/>
  <c r="G30" i="33" s="1"/>
  <c r="G29" i="33" s="1"/>
  <c r="G26" i="33"/>
  <c r="G22" i="33"/>
  <c r="G21" i="33" s="1"/>
  <c r="G13" i="33"/>
  <c r="G12" i="33" s="1"/>
  <c r="G11" i="33" s="1"/>
  <c r="G10" i="33" s="1"/>
  <c r="G9" i="33" s="1"/>
  <c r="G8" i="33" s="1"/>
  <c r="G7" i="33" s="1"/>
  <c r="D33" i="32"/>
  <c r="D31" i="32"/>
  <c r="D27" i="32"/>
  <c r="D18" i="32"/>
  <c r="D16" i="32"/>
  <c r="D219" i="31"/>
  <c r="D211" i="31"/>
  <c r="D210" i="31" s="1"/>
  <c r="D209" i="31" s="1"/>
  <c r="D208" i="31" s="1"/>
  <c r="D206" i="31"/>
  <c r="D205" i="31" s="1"/>
  <c r="D204" i="31" s="1"/>
  <c r="D202" i="31"/>
  <c r="D201" i="31" s="1"/>
  <c r="D200" i="31" s="1"/>
  <c r="D197" i="31"/>
  <c r="D196" i="31" s="1"/>
  <c r="D190" i="31"/>
  <c r="D189" i="31" s="1"/>
  <c r="D185" i="31"/>
  <c r="D184" i="31" s="1"/>
  <c r="D180" i="31"/>
  <c r="D179" i="31" s="1"/>
  <c r="D177" i="31"/>
  <c r="D176" i="31" s="1"/>
  <c r="D174" i="31"/>
  <c r="D172" i="31"/>
  <c r="D170" i="31"/>
  <c r="D164" i="31"/>
  <c r="D163" i="31" s="1"/>
  <c r="D162" i="31" s="1"/>
  <c r="D160" i="31"/>
  <c r="D158" i="31"/>
  <c r="D147" i="31"/>
  <c r="D146" i="31" s="1"/>
  <c r="D145" i="31" s="1"/>
  <c r="D144" i="31" s="1"/>
  <c r="D143" i="31" s="1"/>
  <c r="D141" i="31"/>
  <c r="D140" i="31" s="1"/>
  <c r="D139" i="31" s="1"/>
  <c r="D138" i="31" s="1"/>
  <c r="D137" i="31" s="1"/>
  <c r="D135" i="31"/>
  <c r="D134" i="31" s="1"/>
  <c r="D133" i="31" s="1"/>
  <c r="D132" i="31" s="1"/>
  <c r="D130" i="31"/>
  <c r="D129" i="31" s="1"/>
  <c r="D127" i="31"/>
  <c r="D126" i="31" s="1"/>
  <c r="D121" i="31"/>
  <c r="D116" i="31"/>
  <c r="D111" i="31"/>
  <c r="D110" i="31" s="1"/>
  <c r="D109" i="31" s="1"/>
  <c r="D107" i="31"/>
  <c r="D106" i="31" s="1"/>
  <c r="D103" i="31"/>
  <c r="D98" i="31"/>
  <c r="D97" i="31" s="1"/>
  <c r="D96" i="31" s="1"/>
  <c r="D95" i="31" s="1"/>
  <c r="D93" i="31"/>
  <c r="D92" i="31" s="1"/>
  <c r="D91" i="31" s="1"/>
  <c r="D90" i="31" s="1"/>
  <c r="D88" i="31"/>
  <c r="D87" i="31" s="1"/>
  <c r="D85" i="31"/>
  <c r="D84" i="31" s="1"/>
  <c r="D77" i="31"/>
  <c r="D76" i="31" s="1"/>
  <c r="D74" i="31"/>
  <c r="D73" i="31" s="1"/>
  <c r="D71" i="31"/>
  <c r="D70" i="31" s="1"/>
  <c r="D62" i="31"/>
  <c r="D60" i="31"/>
  <c r="D58" i="31"/>
  <c r="D49" i="31"/>
  <c r="D47" i="31"/>
  <c r="D39" i="31"/>
  <c r="D38" i="31" s="1"/>
  <c r="D30" i="31"/>
  <c r="D29" i="31" s="1"/>
  <c r="D23" i="31" s="1"/>
  <c r="D27" i="31"/>
  <c r="D25" i="31"/>
  <c r="D19" i="31"/>
  <c r="D18" i="31" s="1"/>
  <c r="D16" i="31"/>
  <c r="D15" i="31" s="1"/>
  <c r="D13" i="31"/>
  <c r="D11" i="31"/>
  <c r="F232" i="29"/>
  <c r="F230" i="29"/>
  <c r="F222" i="29"/>
  <c r="F220" i="29"/>
  <c r="F206" i="29"/>
  <c r="F204" i="29"/>
  <c r="F187" i="29"/>
  <c r="F186" i="29" s="1"/>
  <c r="F184" i="29"/>
  <c r="F183" i="29" s="1"/>
  <c r="F177" i="29"/>
  <c r="F176" i="29" s="1"/>
  <c r="F175" i="29" s="1"/>
  <c r="F162" i="29"/>
  <c r="F161" i="29" s="1"/>
  <c r="F160" i="29" s="1"/>
  <c r="F159" i="29" s="1"/>
  <c r="F158" i="29" s="1"/>
  <c r="F157" i="29" s="1"/>
  <c r="F148" i="29"/>
  <c r="F147" i="29" s="1"/>
  <c r="F140" i="29"/>
  <c r="F139" i="29" s="1"/>
  <c r="F137" i="29"/>
  <c r="F136" i="29" s="1"/>
  <c r="F130" i="29"/>
  <c r="F129" i="29" s="1"/>
  <c r="F128" i="29" s="1"/>
  <c r="F127" i="29" s="1"/>
  <c r="F125" i="29"/>
  <c r="F124" i="29" s="1"/>
  <c r="F123" i="29" s="1"/>
  <c r="F122" i="29" s="1"/>
  <c r="F118" i="29"/>
  <c r="F117" i="29" s="1"/>
  <c r="F116" i="29" s="1"/>
  <c r="F115" i="29" s="1"/>
  <c r="F114" i="29" s="1"/>
  <c r="F113" i="29" s="1"/>
  <c r="F108" i="29"/>
  <c r="F92" i="29"/>
  <c r="F91" i="29" s="1"/>
  <c r="F89" i="29"/>
  <c r="F87" i="29"/>
  <c r="F85" i="29"/>
  <c r="F79" i="29"/>
  <c r="F78" i="29" s="1"/>
  <c r="F77" i="29" s="1"/>
  <c r="F75" i="29"/>
  <c r="F73" i="29"/>
  <c r="F68" i="29"/>
  <c r="F67" i="29" s="1"/>
  <c r="F66" i="29" s="1"/>
  <c r="F65" i="29" s="1"/>
  <c r="F64" i="29" s="1"/>
  <c r="F62" i="29"/>
  <c r="F61" i="29" s="1"/>
  <c r="F60" i="29" s="1"/>
  <c r="F59" i="29" s="1"/>
  <c r="F57" i="29"/>
  <c r="F56" i="29" s="1"/>
  <c r="F55" i="29" s="1"/>
  <c r="F54" i="29" s="1"/>
  <c r="F51" i="29"/>
  <c r="F50" i="29" s="1"/>
  <c r="F49" i="29" s="1"/>
  <c r="F48" i="29" s="1"/>
  <c r="F45" i="29"/>
  <c r="F44" i="29" s="1"/>
  <c r="F43" i="29" s="1"/>
  <c r="F42" i="29" s="1"/>
  <c r="F41" i="29" s="1"/>
  <c r="F40" i="29" s="1"/>
  <c r="F34" i="29"/>
  <c r="F33" i="29" s="1"/>
  <c r="F31" i="29" s="1"/>
  <c r="F24" i="29" s="1"/>
  <c r="F20" i="29"/>
  <c r="F13" i="29"/>
  <c r="F12" i="29" s="1"/>
  <c r="F11" i="29" s="1"/>
  <c r="F10" i="29" s="1"/>
  <c r="F9" i="29" s="1"/>
  <c r="F8" i="29" s="1"/>
  <c r="D69" i="31" l="1"/>
  <c r="F181" i="29"/>
  <c r="F19" i="29"/>
  <c r="F18" i="29" s="1"/>
  <c r="F17" i="29" s="1"/>
  <c r="G262" i="33"/>
  <c r="G261" i="33" s="1"/>
  <c r="D115" i="31"/>
  <c r="D114" i="31" s="1"/>
  <c r="D113" i="31" s="1"/>
  <c r="D120" i="31"/>
  <c r="D119" i="31" s="1"/>
  <c r="D118" i="31" s="1"/>
  <c r="D199" i="31"/>
  <c r="G139" i="33"/>
  <c r="G138" i="33" s="1"/>
  <c r="G137" i="33" s="1"/>
  <c r="G136" i="33" s="1"/>
  <c r="G135" i="33" s="1"/>
  <c r="D102" i="31"/>
  <c r="D218" i="31"/>
  <c r="D214" i="31" s="1"/>
  <c r="D213" i="31" s="1"/>
  <c r="D24" i="31"/>
  <c r="F107" i="29"/>
  <c r="F106" i="29" s="1"/>
  <c r="F105" i="29" s="1"/>
  <c r="F104" i="29" s="1"/>
  <c r="F103" i="29" s="1"/>
  <c r="G20" i="33"/>
  <c r="G19" i="33" s="1"/>
  <c r="G242" i="33"/>
  <c r="G241" i="33" s="1"/>
  <c r="G64" i="33"/>
  <c r="G175" i="33"/>
  <c r="G174" i="33" s="1"/>
  <c r="G189" i="33"/>
  <c r="G188" i="33" s="1"/>
  <c r="G187" i="33" s="1"/>
  <c r="G186" i="33" s="1"/>
  <c r="G185" i="33" s="1"/>
  <c r="G184" i="33" s="1"/>
  <c r="G310" i="33"/>
  <c r="G233" i="33"/>
  <c r="G232" i="33" s="1"/>
  <c r="G231" i="33" s="1"/>
  <c r="G278" i="33"/>
  <c r="G277" i="33" s="1"/>
  <c r="G158" i="33"/>
  <c r="G157" i="33" s="1"/>
  <c r="G104" i="33"/>
  <c r="G103" i="33" s="1"/>
  <c r="G86" i="33"/>
  <c r="G85" i="33" s="1"/>
  <c r="G84" i="33" s="1"/>
  <c r="D35" i="32"/>
  <c r="D68" i="31"/>
  <c r="D46" i="31"/>
  <c r="D10" i="31"/>
  <c r="D57" i="31"/>
  <c r="D55" i="31" s="1"/>
  <c r="D54" i="31" s="1"/>
  <c r="D157" i="31"/>
  <c r="D156" i="31" s="1"/>
  <c r="D155" i="31" s="1"/>
  <c r="D169" i="31"/>
  <c r="D195" i="31"/>
  <c r="F203" i="29"/>
  <c r="F135" i="29"/>
  <c r="F134" i="29" s="1"/>
  <c r="F133" i="29" s="1"/>
  <c r="F132" i="29" s="1"/>
  <c r="F219" i="29"/>
  <c r="F72" i="29"/>
  <c r="F71" i="29" s="1"/>
  <c r="F70" i="29" s="1"/>
  <c r="F145" i="29"/>
  <c r="F144" i="29" s="1"/>
  <c r="F143" i="29" s="1"/>
  <c r="F142" i="29" s="1"/>
  <c r="F53" i="29"/>
  <c r="F84" i="29"/>
  <c r="F174" i="29"/>
  <c r="F173" i="29" s="1"/>
  <c r="F172" i="29" s="1"/>
  <c r="G331" i="33"/>
  <c r="G330" i="33" s="1"/>
  <c r="G329" i="33" s="1"/>
  <c r="D83" i="31"/>
  <c r="D82" i="31" s="1"/>
  <c r="D125" i="31"/>
  <c r="D124" i="31" s="1"/>
  <c r="D123" i="31" s="1"/>
  <c r="F121" i="29"/>
  <c r="F120" i="29" s="1"/>
  <c r="F229" i="29"/>
  <c r="G328" i="33" l="1"/>
  <c r="G327" i="33" s="1"/>
  <c r="G326" i="33" s="1"/>
  <c r="G325" i="33" s="1"/>
  <c r="G324" i="33" s="1"/>
  <c r="F228" i="29"/>
  <c r="F227" i="29" s="1"/>
  <c r="F226" i="29" s="1"/>
  <c r="F225" i="29" s="1"/>
  <c r="F224" i="29" s="1"/>
  <c r="F83" i="29"/>
  <c r="F82" i="29" s="1"/>
  <c r="F81" i="29" s="1"/>
  <c r="F47" i="29" s="1"/>
  <c r="G309" i="33"/>
  <c r="G308" i="33" s="1"/>
  <c r="G240" i="33"/>
  <c r="G239" i="33" s="1"/>
  <c r="G230" i="33" s="1"/>
  <c r="D45" i="31"/>
  <c r="D44" i="31" s="1"/>
  <c r="F215" i="29"/>
  <c r="F214" i="29" s="1"/>
  <c r="F201" i="29"/>
  <c r="F179" i="29"/>
  <c r="G276" i="33"/>
  <c r="G173" i="33"/>
  <c r="G172" i="33" s="1"/>
  <c r="G171" i="33" s="1"/>
  <c r="G148" i="33" s="1"/>
  <c r="G102" i="33"/>
  <c r="G101" i="33" s="1"/>
  <c r="G57" i="33" s="1"/>
  <c r="G18" i="33"/>
  <c r="G17" i="33" s="1"/>
  <c r="G16" i="33" s="1"/>
  <c r="D22" i="31"/>
  <c r="D9" i="31"/>
  <c r="D8" i="31" s="1"/>
  <c r="D7" i="31" s="1"/>
  <c r="D67" i="31"/>
  <c r="D101" i="31"/>
  <c r="D100" i="31" s="1"/>
  <c r="F16" i="29"/>
  <c r="F15" i="29" s="1"/>
  <c r="F112" i="29"/>
  <c r="G275" i="33" l="1"/>
  <c r="G274" i="33" s="1"/>
  <c r="G273" i="33" s="1"/>
  <c r="G6" i="33"/>
  <c r="F7" i="29"/>
  <c r="D21" i="31"/>
  <c r="F200" i="29"/>
  <c r="F199" i="29" s="1"/>
  <c r="F198" i="29" s="1"/>
  <c r="D167" i="31"/>
  <c r="D166" i="31" s="1"/>
  <c r="F192" i="29"/>
  <c r="F171" i="29" s="1"/>
  <c r="F239" i="29" l="1"/>
  <c r="G348" i="33"/>
  <c r="D227" i="31"/>
</calcChain>
</file>

<file path=xl/sharedStrings.xml><?xml version="1.0" encoding="utf-8"?>
<sst xmlns="http://schemas.openxmlformats.org/spreadsheetml/2006/main" count="1832" uniqueCount="345">
  <si>
    <t>Код бюджетной квалификации</t>
  </si>
  <si>
    <t>Доходы (Вид налога)</t>
  </si>
  <si>
    <t>000 100 00000 00 0000 000</t>
  </si>
  <si>
    <t>Доходы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</si>
  <si>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</si>
  <si>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</si>
  <si>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</si>
  <si>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</si>
  <si>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</si>
  <si>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</si>
  <si>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</si>
  <si>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</si>
  <si>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</si>
  <si>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182 106 06000 00 0000 110</t>
  </si>
  <si>
    <t>ЗЕМЕЛЬНЫЙ НАЛОГ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</si>
  <si>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</si>
  <si>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</si>
  <si>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</si>
  <si>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</si>
  <si>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</si>
  <si>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650 111 01050 10 0000 120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</si>
  <si>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</si>
  <si>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</si>
  <si>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650 200 00000 00 0000 000</t>
  </si>
  <si>
    <t>Всего доходов:</t>
  </si>
  <si>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</si>
  <si>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</si>
  <si>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</si>
  <si>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</si>
  <si>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</si>
  <si>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</si>
  <si>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</si>
  <si>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</si>
  <si>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</si>
  <si>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</si>
  <si>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</si>
  <si>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</si>
  <si>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</si>
  <si>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</si>
  <si>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</si>
  <si>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</si>
  <si>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</si>
  <si>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</si>
  <si>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</si>
  <si>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</si>
  <si>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</si>
  <si>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</si>
  <si>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</si>
  <si>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тыс. рублей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</si>
  <si>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</si>
  <si>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</si>
  <si>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</si>
  <si>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</si>
  <si>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</si>
  <si>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</si>
  <si>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</si>
  <si>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</si>
  <si>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</si>
  <si>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</si>
  <si>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</si>
  <si>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</si>
  <si>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</si>
  <si>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</si>
  <si>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</si>
  <si>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</si>
  <si>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</si>
  <si>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</si>
  <si>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</si>
  <si>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</si>
  <si>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Подпрограмма "Развитие массовой физической культуры и спорта"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</si>
  <si>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</si>
  <si>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</si>
  <si>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</si>
  <si>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</si>
  <si>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</si>
  <si>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</si>
  <si>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</si>
  <si>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"Содействие проведению капитального ремонта многоквартирных домов"</t>
  </si>
  <si>
    <t>Подпрограмма "Повышение энергоэффективности в отраслях экономики"</t>
  </si>
  <si>
    <t>Подпрограмма "Профилактика правонарушений"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</si>
  <si>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</si>
  <si>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Подпрограмма "Укрепление пожарной безопасности"</t>
  </si>
  <si>
    <t>Межбюджетные трансферты</t>
  </si>
  <si>
    <t>Непрограммные расходы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</si>
  <si>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</si>
  <si>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</si>
  <si>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</si>
  <si>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</si>
  <si>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</si>
  <si>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</si>
  <si>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</si>
  <si>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государственную регистрацию актов гражданского состояния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</si>
  <si>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</si>
  <si>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межбюджетные трансферты передаваемые бюджетам сельских поселений</t>
  </si>
  <si>
    <t>Прочие безвозмездные поступления в бюджеты сельских поселений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</si>
  <si>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</si>
  <si>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кахенных)</t>
  </si>
  <si>
    <t>Глава муниципального образования</t>
  </si>
  <si>
    <t>Подпрограмма "Профилактика незаконного оборота и потребления наркотических средств и психотропных средств"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</si>
  <si>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</si>
  <si>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Мероприятия по противодействию злоупотреблению наркотиками и их незаконному обороту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</si>
  <si>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</si>
  <si>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</si>
  <si>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Основное мероприятие "Работы по очистке водоохранных зон от металлолома, строительного мусора"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</si>
  <si>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</si>
  <si>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</si>
  <si>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</si>
  <si>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(фед.бюджет)</t>
  </si>
  <si>
    <t>Основное мероприятие "Огранизация пропаганды и обучение населения в области гражданской обороны и чрезвычайных ситуаций"</t>
  </si>
  <si>
    <t>Другие вопросы в области национальной безопасности и правоохранительной деятельности</t>
  </si>
  <si>
    <t>Основное мероприятие "Создание условий для деятельности народных дружин"</t>
  </si>
  <si>
    <t>Подпрограмма "Профилактика экстремизма"</t>
  </si>
  <si>
    <t>Основное мероприятие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</si>
  <si>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Основное мероприятие "Подготовка систем коммунальной инфраструктуры к осенне-зимнему периоду"</t>
  </si>
  <si>
    <t>Подпрограмма "Обеспечение реализации муниципальной программы"</t>
  </si>
  <si>
    <t>Основное мероприятие "Мероприятия по благоустройству территории  сельского поселения Светлый"</t>
  </si>
  <si>
    <t>Подпрограмма "Повышение качества культурных услуг, предоставляемых в области библиотечного, музейного и архивного дела"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</si>
  <si>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</si>
  <si>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</si>
  <si>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>Основное мероприятие "Сохранение и развитие народного творчества и традиционной культуры"</t>
  </si>
  <si>
    <t>Основное мероприятие "Обеспечение организации и проведения физкультурных и массовых спортивных мероприятий"</t>
  </si>
  <si>
    <t xml:space="preserve">Основное  мероприятие «Управление  и содержание общего имущества многоквартирных домов» </t>
  </si>
  <si>
    <t>Субсидии неккомерческой организации Югорский фонд капитального ремонта многоквартирных домов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</si>
  <si>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</si>
  <si>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</si>
  <si>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Подпрограмма "Дети Югры"</t>
  </si>
  <si>
    <t>Основное мероприятие "Организация отдыха, оздоровления и занятости детей"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</si>
  <si>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</si>
  <si>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</si>
  <si>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</si>
  <si>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Основное мероприятие "Проведение комплекса мероприятий по дооборудованию, адаптации объектов социальной сферы для инвалидов"</t>
  </si>
  <si>
    <t>Основное мероприятие Организация пропаганды и обучение населения в области пожарной безопасности</t>
  </si>
  <si>
    <t>Основное мероприятие "Повышение энергетической эффективности при производстве и передаче энергетических ресурсов"</t>
  </si>
  <si>
    <t>Реализация мероприятий в области энергосбережения и повышения энергетической эффективности</t>
  </si>
  <si>
    <t>Основное мероприятие "Разработка, утверждение, актуализация схем систем коммунальной инфраструктуры"</t>
  </si>
  <si>
    <t>Основное мероприятие "Повышение профессионального уровня органов местного самоуправления"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</si>
  <si>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трудоустойству граждан"</t>
  </si>
  <si>
    <t>Основное мероприятие "Приобретение имущества в муниципальную собственность"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</si>
  <si>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</si>
  <si>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</si>
  <si>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</si>
  <si>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</si>
  <si>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</si>
  <si>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</si>
  <si>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</si>
  <si>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Подпрограмма "Обеспечение исполнения полномочий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</si>
  <si>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</si>
  <si>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Подпрограмма "Обеспечение исполнения полномочий администрации сельского поселения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</si>
  <si>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</si>
  <si>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Основное мероприятие "Управление и распоряжение муниципальным имуществом и земельными ресурсами в сельском поселении Светлом"</t>
  </si>
  <si>
    <t>Непрограммное направление деятельности "Исполнение отдельных расходных обязательств сельского поселения Светлый"</t>
  </si>
  <si>
    <t>Подпрограмма "Развитие информационного сообщества и обеспечение деятельности органов местного самоуправления в сельском поселении Светлый"</t>
  </si>
  <si>
    <t>Основное мероприятие "Обеспечение условий для выполнения функций, возложенных на администрацию сельского поселения Светлый"</t>
  </si>
  <si>
    <t>Подпрограмма "Развитие информационного сообщества и обеспечение деятельности органов местного самоуправления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</si>
  <si>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</si>
  <si>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</si>
  <si>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</si>
  <si>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</si>
  <si>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</si>
  <si>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(тыс.руб)</t>
  </si>
  <si>
    <t>10108D9300</t>
  </si>
  <si>
    <t>Закупка товаров, работ и услуг для обеспечения государственных (муниципальных) нужд</t>
  </si>
  <si>
    <t>Осуществление переданных органам государственной власти субъектов РФ в соответствии с п 1 статьи 4 ФЗ "Об актах гражданского состояния"полномочий РФ на государственную регистацию актов гражданского состояния (федбюджет)</t>
  </si>
  <si>
    <t>0200000000</t>
  </si>
  <si>
    <t>0210000000</t>
  </si>
  <si>
    <t>0210100000</t>
  </si>
  <si>
    <t>0210185060</t>
  </si>
  <si>
    <t>0300000000</t>
  </si>
  <si>
    <t>0310000000</t>
  </si>
  <si>
    <t>0310100000</t>
  </si>
  <si>
    <t>0310100590</t>
  </si>
  <si>
    <t>0310182070</t>
  </si>
  <si>
    <t>0400000000</t>
  </si>
  <si>
    <t>0410000000</t>
  </si>
  <si>
    <t>0410100000</t>
  </si>
  <si>
    <t>0410100590</t>
  </si>
  <si>
    <t>0900000000</t>
  </si>
  <si>
    <t>0910000000</t>
  </si>
  <si>
    <t>0910200000</t>
  </si>
  <si>
    <t>0910282190</t>
  </si>
  <si>
    <t>0920000000</t>
  </si>
  <si>
    <t>0920200000</t>
  </si>
  <si>
    <t>0920296010</t>
  </si>
  <si>
    <t>0920299990</t>
  </si>
  <si>
    <t>0950000000</t>
  </si>
  <si>
    <t>0950200000</t>
  </si>
  <si>
    <t>0950220020</t>
  </si>
  <si>
    <t>0960000000</t>
  </si>
  <si>
    <t>0960300000</t>
  </si>
  <si>
    <t>0960399990</t>
  </si>
  <si>
    <t>01</t>
  </si>
  <si>
    <t>0410100588</t>
  </si>
  <si>
    <t>0410100589</t>
  </si>
  <si>
    <t>1110199990</t>
  </si>
  <si>
    <t>5000100000</t>
  </si>
  <si>
    <t>АКЦИЗЫ по подакцизным товарам (продукции), производимым на территории Российской Федерации</t>
  </si>
  <si>
    <t>1810302040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</si>
  <si>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Светлый на 2016 – 2020 годы"</t>
  </si>
  <si>
    <t>Подпрограмма "Регулирование качества окружающей среды в поселении Светлый"</t>
  </si>
  <si>
    <t>1210000000</t>
  </si>
  <si>
    <t>1210200000</t>
  </si>
  <si>
    <t>1210299990</t>
  </si>
  <si>
    <t>10103S2300</t>
  </si>
  <si>
    <t>Общеэкономические вопросы</t>
  </si>
  <si>
    <t>Мероприятия по организации отдыха и оздоровления детей</t>
  </si>
  <si>
    <t>0210120010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</si>
  <si>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</si>
  <si>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02101S5060</t>
  </si>
  <si>
    <t>Муниципальная программа "Развитие жилищно-коммунального комплекса и повышение энергетической эффективности в сельском поселении Светлый на 2016 – 2020 годы"</t>
  </si>
  <si>
    <t>0910299990</t>
  </si>
  <si>
    <t>09102S2190</t>
  </si>
  <si>
    <t>Основное мероприятие "Мероприятия по обеспечению территории сельского поселения Светлый уличным освещением"</t>
  </si>
  <si>
    <t>2400400000</t>
  </si>
  <si>
    <t>2400499990</t>
  </si>
  <si>
    <t>03101S2070</t>
  </si>
  <si>
    <t>Муниципальная программа "Обеспечение экологической безопасности сельского поселения Светлый на 2016-2020 годы"</t>
  </si>
  <si>
    <t>итого</t>
  </si>
  <si>
    <t>Уплата иных платежей</t>
  </si>
  <si>
    <t>853</t>
  </si>
  <si>
    <t>111</t>
  </si>
  <si>
    <t>119</t>
  </si>
  <si>
    <t>244</t>
  </si>
  <si>
    <t>243</t>
  </si>
  <si>
    <t>1810302400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</si>
  <si>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</si>
  <si>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</si>
  <si>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Дорожное хозяйство (дорожные фонды)</t>
  </si>
  <si>
    <t>5000289020</t>
  </si>
  <si>
    <t>500000000</t>
  </si>
  <si>
    <t>100 103 02000 01 0000 110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</si>
  <si>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</si>
  <si>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</si>
  <si>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</si>
  <si>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</si>
  <si>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</si>
  <si>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100 103 02250 01 0000 110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</si>
  <si>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</si>
  <si>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1810300000</t>
  </si>
  <si>
    <t>Другие вопросы в области национальной экономики</t>
  </si>
  <si>
    <t>1810102030</t>
  </si>
  <si>
    <t>Муниципальная программа «Управление муниципальным имуществом в сельском поселении Светлый на 2016-2020 годы»</t>
  </si>
  <si>
    <t>Иные межбюджетные трансферты  для создания условий для деятельности народных дружин</t>
  </si>
  <si>
    <t xml:space="preserve">Иные межбюджетные трансферты на модернизацию общедоступных муниципальных библиотек в рамках  подпрограммы "Обеспечение прав граждан на доступ к культурным ценностям и информации" 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</si>
  <si>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</si>
  <si>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Расходы местного бюджета на софинансирование иных межбюджетных трансфертов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</si>
  <si>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Расходы местного бюджета на софинансироавние иных межбюджетных трансфертов на модернизацию общедоступных муниципальных библиотек в рамках  подпрограммы "Обеспечение прав граждан на доступ к культурным ценностям и информации"</t>
  </si>
  <si>
    <t>КГ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</si>
  <si>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</si>
  <si>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</si>
  <si>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000 202 10000 00 0000 151</t>
  </si>
  <si>
    <t>650 202 15001 10 0000 151</t>
  </si>
  <si>
    <t>000 202 30000 00 0000 151</t>
  </si>
  <si>
    <t>650 202 35930 10 0000 151</t>
  </si>
  <si>
    <t>650 202 35118 10 0000 151</t>
  </si>
  <si>
    <t>000 202 40000 00 0000 151</t>
  </si>
  <si>
    <t>650 202 49999 10 0000 151</t>
  </si>
  <si>
    <t>650 207 05030 00 0000 000</t>
  </si>
  <si>
    <t>650 207 05030 10 0000 180</t>
  </si>
  <si>
    <t>Доходы бюджета сельского поселения Светлый на 2018 год</t>
  </si>
  <si>
    <t>5000122050</t>
  </si>
  <si>
    <t>Обеспечение проведения выборов и референдумов</t>
  </si>
  <si>
    <t>Расходы на подготовку и проведение выборов в сельском поселении Светлый</t>
  </si>
  <si>
    <t>0310182580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</si>
  <si>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</si>
  <si>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0330000000</t>
  </si>
  <si>
    <t>0330200000</t>
  </si>
  <si>
    <t>0330200590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</si>
  <si>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2018 год</t>
  </si>
  <si>
    <t>Распределение бюджетных ассигнований по разделам, подразделам классификации расходов бюджета сельского поселения Светлый на 2018 год</t>
  </si>
  <si>
    <t>Ведомственная структура расходов бюджета сельского поселения Светлый на 2018 год</t>
  </si>
  <si>
    <t>1810102400</t>
  </si>
  <si>
    <t>851</t>
  </si>
  <si>
    <t>852</t>
  </si>
  <si>
    <t>122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</si>
  <si>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2018 год</t>
  </si>
  <si>
    <t>тыс.руб</t>
  </si>
  <si>
    <t>(тыс.руб.)</t>
  </si>
  <si>
    <t>Муниципальная программа «Развитие и содержание дорожно-транспортной системы на территории сельского поселения Светлый на 2017-2020 годы»</t>
  </si>
  <si>
    <t>Муниципальная программа «Развитие и содержание дорожно-транспортной системы на территории сельского поселения Светлый на 2017-2020 годы»»</t>
  </si>
  <si>
    <t>Муниципальная программа "Социальная поддержка жителей  сельского поселения Светлый на 2016 – 2020 годы"</t>
  </si>
  <si>
    <t>Муниципальная программа "Совершенствование муниципального управления сельского поселения Светлый на 2016 -2020 годы"</t>
  </si>
  <si>
    <t>Муниципальная программа  "Доступная среда в сельском поселении Светлый на 2016 – 2020 годы"</t>
  </si>
  <si>
    <t>Муниципальная программа «Информационное общество сельского поселения Светлый на 2016-2020 годы»</t>
  </si>
  <si>
    <t>Муниципальная программа "Благоустройство территории сельского поселения Светлый на 2016-2020 годы"</t>
  </si>
  <si>
    <t>Муниципальная программа "Развитие культуры и туризма в сельском поселении Светлый на 2016-2020 годы"</t>
  </si>
  <si>
    <t>Муниципальная программа "Развитие физической культуры, спорта и молодежной политики в сельском поселении Светлый на 2016-2020 годы"</t>
  </si>
  <si>
    <t>Формирование Резервного фонда</t>
  </si>
  <si>
    <t>Муниципальная программа «Обеспечение  прав и законных интересов населения  сельского поселения Светлый в отдельных сферах жизнедеятельности  в 2016-2020 годах»</t>
  </si>
  <si>
    <t>5000200000</t>
  </si>
  <si>
    <t>Непрограммное направление деятельности "Обеспечение исполнений полномочий Думы Березовского района"</t>
  </si>
  <si>
    <t>5000000000</t>
  </si>
  <si>
    <t>181010000</t>
  </si>
  <si>
    <t>181000000</t>
  </si>
  <si>
    <t>180000000</t>
  </si>
  <si>
    <t>Приложение 1                                      к решению Совета депутатов сельского поселения Светлый       от 26.12.2017 № 233</t>
  </si>
  <si>
    <t>Приложение 3                                     к решению Совета депутатов сельского поселения Светлый         от 26.12.2017 №233</t>
  </si>
  <si>
    <t>Приложение 5                                      к решению Совета депутатов сельского поселения Светлый         от 26.12.2017 №233</t>
  </si>
  <si>
    <t>Приложение 7                                                          к решению Совета депутатов сельского поселения Светлый                                                от 26.12.2017 № 233</t>
  </si>
  <si>
    <t>Приложение 9                             к решению Совета депутатов сельского поселения Светлый                                      от 26.12.2017 №233</t>
  </si>
  <si>
    <t>Уточнение</t>
  </si>
  <si>
    <t>Уточненный план</t>
  </si>
  <si>
    <t>650 202 45160 10 0000 151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</si>
  <si>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</si>
  <si>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0310182520</t>
  </si>
  <si>
    <t>03101S2520</t>
  </si>
  <si>
    <t>Иные межбюджетные трансферты на развитие сферы культуры в муниципальных образованиях автономного округа</t>
  </si>
  <si>
    <t>Расходы местного бюджета на софинансироавние иных межбюджетных трансфертов на развитие сферы культуры в муниципальных образованиях автономного округа</t>
  </si>
  <si>
    <t>09102S2591</t>
  </si>
  <si>
    <t>0910282591</t>
  </si>
  <si>
    <t>Софинансирование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</si>
  <si>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</si>
  <si>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Утверждено решением Совета депутатов сельского поселения Светлый       от 15.06.2018 № 264</t>
  </si>
  <si>
    <t>650 113 02995 10 0000 130</t>
  </si>
  <si>
    <t>Прочие доходы от компенсации затрат бюджетов сельских поселений</t>
  </si>
  <si>
    <t>650 113 00000 00 0000 000</t>
  </si>
  <si>
    <t xml:space="preserve">Утверждено решением Совета депутатов сельского поселения Светлый       от 15.06.2018 № 264      </t>
  </si>
  <si>
    <t xml:space="preserve">Утверждено решением Совета депутатов сельского поселения Светлый        от 15.06.2018 № 264      </t>
  </si>
  <si>
    <t>1810185150</t>
  </si>
  <si>
    <t>0330285150</t>
  </si>
  <si>
    <t>0410185150</t>
  </si>
  <si>
    <t>Иные межбюджетные трансферты, передаваемые для компенсации дополнительных расходов, возникших в результате решений, принятых органами власти другого уровня</t>
  </si>
  <si>
    <t>Приложение №13                                                             к решению Совета депутатов сельского поселения Светлый                                                   от 26.12.2017 № 233</t>
  </si>
  <si>
    <t>Межбюджетные трансферты получаемые из бюджета Березовского района на 2018 год</t>
  </si>
  <si>
    <t>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округе-Югре на 2014-2020 годы"</t>
  </si>
  <si>
    <t xml:space="preserve">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</t>
  </si>
  <si>
    <t>на повышение оплаты труда работникам социальной сферы</t>
  </si>
  <si>
    <t>Государственная программа "Содействие занятости населения в Ханты-Мансийском автономном округе - Югре на 2014-2020 годы"</t>
  </si>
  <si>
    <t>на повышение оплаты труда работников на 4% не попадающие под Указы  Президента</t>
  </si>
  <si>
    <t>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</si>
  <si>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 xml:space="preserve">Дотации </t>
  </si>
  <si>
    <t xml:space="preserve">на выравнивание уровня бюджетной обеспеченности </t>
  </si>
  <si>
    <t>Субвенции</t>
  </si>
  <si>
    <t>на осуществление первичного воинского учета на территориях, где отсутствуют военные комиссариаты (федеральный бюджет)</t>
  </si>
  <si>
    <t>на 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2014- 2020 годах» за счет средств федерального бюджета</t>
  </si>
  <si>
    <t xml:space="preserve">Всего </t>
  </si>
  <si>
    <t xml:space="preserve"> для компенсации дополнительных расходов, возникших в результате решений, принятых органами власти другого уровня</t>
  </si>
  <si>
    <t xml:space="preserve">Утвержденно решением  Совета депутатов сельского поселения Светлый                от 15.06.2018 № 264 </t>
  </si>
  <si>
    <t xml:space="preserve">Прочая закупка товаров, работ и услуг </t>
  </si>
  <si>
    <t>Доходы от оказания платных услуг (работ) и компенсации затрат государства</t>
  </si>
  <si>
    <t xml:space="preserve">Приложение 1                                      к решению Совета депутатов сельского поселения Светлый       от 23.07.2018 №268 </t>
  </si>
  <si>
    <t>Приложение 2                                    к решению Совета депутатов сельского поселения Светлый         от 23.07.2018 №268</t>
  </si>
  <si>
    <t>Приложение 3                                      к решению Совета депутатов сельского поселения Светлый         от 23.07.2018 №268</t>
  </si>
  <si>
    <t xml:space="preserve">Приложение 7                                                          к решению Совета депутатов сельского поселения Светлый                 от 23.07.2018 №268                </t>
  </si>
  <si>
    <t>Приложение 5                             к решению Совета депутатов сельского поселения Светлый                  от 23.07.2018 №268</t>
  </si>
  <si>
    <t xml:space="preserve">Приложение №6                                                            к решению Совета депутатов сельского поселения Светлый           от 23.07.2018 №268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</si>
</sst>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р_._-;\-* #,##0.00_р_._-;_-* &quot;-&quot;??_р_._-;_-@_-"/>
    <numFmt numFmtId="165" formatCode="#,##0.0"/>
    <numFmt numFmtId="166" formatCode="000"/>
    <numFmt numFmtId="167" formatCode="00"/>
    <numFmt numFmtId="168" formatCode="0000000"/>
    <numFmt numFmtId="169" formatCode="0000"/>
    <numFmt numFmtId="170" formatCode="000;;"/>
    <numFmt numFmtId="171" formatCode="00;;"/>
    <numFmt numFmtId="172" formatCode="#,##0.0_ ;[Red]\-#,##0.0\ "/>
    <numFmt numFmtId="173" formatCode="#,##0.000000_ ;[Red]\-#,##0.000000\ "/>
    <numFmt numFmtId="174" formatCode="0.0000"/>
    <numFmt numFmtId="175" formatCode="#,##0.0000"/>
    <numFmt numFmtId="176" formatCode="#,##0.0;[Red]\-#,##0.0;0.0"/>
    <numFmt numFmtId="177" formatCode="0.0"/>
    <numFmt numFmtId="178" formatCode="_-* #,##0.0_р_._-;\-* #,##0.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8" fillId="0" borderId="0" applyFont="0" applyFill="0" applyBorder="0" applyAlignment="0" applyProtection="0"/>
    <xf numFmtId="0" fontId="14" fillId="3" borderId="9">
      <alignment horizontal="left" vertical="top" wrapText="1"/>
    </xf>
  </cellStyleXfs>
  <cellXfs count="153">
    <xf numFmtId="0" fontId="0" fillId="0" borderId="0" xfId="0"/>
    <xf numFmtId="0" fontId="3" fillId="0" borderId="0" xfId="0" applyFont="1"/>
    <xf numFmtId="0" fontId="3" fillId="0" borderId="0" xfId="0" applyFont="1" applyFill="1" applyAlignment="1">
      <alignment horizontal="right"/>
    </xf>
    <xf numFmtId="169" fontId="6" fillId="0" borderId="8" xfId="1" applyNumberFormat="1" applyFont="1" applyFill="1" applyBorder="1" applyAlignment="1" applyProtection="1">
      <alignment wrapText="1"/>
      <protection hidden="1"/>
    </xf>
    <xf numFmtId="169" fontId="6" fillId="0" borderId="1" xfId="1" applyNumberFormat="1" applyFont="1" applyFill="1" applyBorder="1" applyAlignment="1" applyProtection="1">
      <alignment wrapText="1"/>
      <protection hidden="1"/>
    </xf>
    <xf numFmtId="169" fontId="6" fillId="0" borderId="1" xfId="1" applyNumberFormat="1" applyFont="1" applyFill="1" applyBorder="1" applyAlignment="1" applyProtection="1">
      <alignment horizontal="center" wrapText="1"/>
      <protection hidden="1"/>
    </xf>
    <xf numFmtId="175" fontId="3" fillId="0" borderId="0" xfId="0" applyNumberFormat="1" applyFont="1"/>
    <xf numFmtId="174" fontId="3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0" fontId="6" fillId="0" borderId="1" xfId="5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76" fontId="6" fillId="0" borderId="1" xfId="1" applyNumberFormat="1" applyFont="1" applyFill="1" applyBorder="1" applyAlignment="1" applyProtection="1">
      <alignment horizontal="center" wrapText="1"/>
      <protection hidden="1"/>
    </xf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9" xfId="10" applyFont="1" applyFill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0" fontId="6" fillId="0" borderId="1" xfId="5" applyNumberFormat="1" applyFont="1" applyFill="1" applyBorder="1" applyAlignment="1" applyProtection="1">
      <alignment horizontal="center" vertical="center"/>
      <protection hidden="1"/>
    </xf>
    <xf numFmtId="49" fontId="6" fillId="0" borderId="1" xfId="5" applyNumberFormat="1" applyFont="1" applyFill="1" applyBorder="1" applyAlignment="1" applyProtection="1">
      <alignment horizontal="center" vertical="center"/>
      <protection hidden="1"/>
    </xf>
    <xf numFmtId="169" fontId="6" fillId="0" borderId="11" xfId="5" applyNumberFormat="1" applyFont="1" applyFill="1" applyBorder="1" applyAlignment="1" applyProtection="1">
      <alignment horizontal="left" vertical="center" wrapText="1"/>
      <protection hidden="1"/>
    </xf>
    <xf numFmtId="171" fontId="6" fillId="0" borderId="12" xfId="5" applyNumberFormat="1" applyFont="1" applyFill="1" applyBorder="1" applyAlignment="1" applyProtection="1">
      <alignment horizontal="center" vertical="center"/>
      <protection hidden="1"/>
    </xf>
    <xf numFmtId="49" fontId="6" fillId="0" borderId="12" xfId="5" applyNumberFormat="1" applyFont="1" applyFill="1" applyBorder="1" applyAlignment="1" applyProtection="1">
      <alignment horizontal="center" vertical="center"/>
      <protection hidden="1"/>
    </xf>
    <xf numFmtId="170" fontId="6" fillId="0" borderId="12" xfId="5" applyNumberFormat="1" applyFont="1" applyFill="1" applyBorder="1" applyAlignment="1" applyProtection="1">
      <alignment horizontal="center" vertical="center"/>
      <protection hidden="1"/>
    </xf>
    <xf numFmtId="176" fontId="6" fillId="0" borderId="10" xfId="5" applyNumberFormat="1" applyFont="1" applyFill="1" applyBorder="1" applyAlignment="1" applyProtection="1">
      <alignment horizontal="center" vertical="center"/>
      <protection hidden="1"/>
    </xf>
    <xf numFmtId="169" fontId="6" fillId="0" borderId="8" xfId="5" applyNumberFormat="1" applyFont="1" applyFill="1" applyBorder="1" applyAlignment="1" applyProtection="1">
      <alignment horizontal="left" vertical="center" wrapText="1"/>
      <protection hidden="1"/>
    </xf>
    <xf numFmtId="171" fontId="6" fillId="0" borderId="3" xfId="5" applyNumberFormat="1" applyFont="1" applyFill="1" applyBorder="1" applyAlignment="1" applyProtection="1">
      <alignment horizontal="center" vertical="center"/>
      <protection hidden="1"/>
    </xf>
    <xf numFmtId="49" fontId="6" fillId="0" borderId="3" xfId="5" applyNumberFormat="1" applyFont="1" applyFill="1" applyBorder="1" applyAlignment="1" applyProtection="1">
      <alignment horizontal="center" vertical="center"/>
      <protection hidden="1"/>
    </xf>
    <xf numFmtId="170" fontId="6" fillId="0" borderId="3" xfId="5" applyNumberFormat="1" applyFont="1" applyFill="1" applyBorder="1" applyAlignment="1" applyProtection="1">
      <alignment horizontal="center" vertical="center"/>
      <protection hidden="1"/>
    </xf>
    <xf numFmtId="176" fontId="6" fillId="0" borderId="1" xfId="5" applyNumberFormat="1" applyFont="1" applyFill="1" applyBorder="1" applyAlignment="1" applyProtection="1">
      <alignment horizontal="center" vertical="center"/>
      <protection hidden="1"/>
    </xf>
    <xf numFmtId="168" fontId="6" fillId="0" borderId="8" xfId="5" applyNumberFormat="1" applyFont="1" applyFill="1" applyBorder="1" applyAlignment="1" applyProtection="1">
      <alignment horizontal="left" vertical="center" wrapText="1"/>
      <protection hidden="1"/>
    </xf>
    <xf numFmtId="166" fontId="6" fillId="0" borderId="8" xfId="5" applyNumberFormat="1" applyFont="1" applyFill="1" applyBorder="1" applyAlignment="1" applyProtection="1">
      <alignment horizontal="left" vertical="center" wrapText="1"/>
      <protection hidden="1"/>
    </xf>
    <xf numFmtId="176" fontId="10" fillId="0" borderId="1" xfId="0" applyNumberFormat="1" applyFont="1" applyFill="1" applyBorder="1" applyAlignment="1">
      <alignment horizontal="center" vertical="center"/>
    </xf>
    <xf numFmtId="171" fontId="6" fillId="0" borderId="1" xfId="5" applyNumberFormat="1" applyFont="1" applyFill="1" applyBorder="1" applyAlignment="1" applyProtection="1">
      <alignment horizontal="center" vertical="center"/>
      <protection hidden="1"/>
    </xf>
    <xf numFmtId="166" fontId="6" fillId="0" borderId="1" xfId="5" applyNumberFormat="1" applyFont="1" applyFill="1" applyBorder="1" applyAlignment="1" applyProtection="1">
      <alignment horizontal="left" vertical="center" wrapText="1"/>
      <protection hidden="1"/>
    </xf>
    <xf numFmtId="169" fontId="6" fillId="0" borderId="3" xfId="1" applyNumberFormat="1" applyFont="1" applyFill="1" applyBorder="1" applyAlignment="1" applyProtection="1">
      <alignment wrapText="1"/>
      <protection hidden="1"/>
    </xf>
    <xf numFmtId="168" fontId="6" fillId="0" borderId="1" xfId="5" applyNumberFormat="1" applyFont="1" applyFill="1" applyBorder="1" applyAlignment="1" applyProtection="1">
      <alignment horizontal="left" vertical="center" wrapText="1"/>
      <protection hidden="1"/>
    </xf>
    <xf numFmtId="171" fontId="9" fillId="0" borderId="3" xfId="5" applyNumberFormat="1" applyFont="1" applyFill="1" applyBorder="1" applyAlignment="1" applyProtection="1">
      <alignment horizontal="center" vertical="center"/>
      <protection hidden="1"/>
    </xf>
    <xf numFmtId="176" fontId="6" fillId="0" borderId="1" xfId="9" applyNumberFormat="1" applyFont="1" applyFill="1" applyBorder="1" applyAlignment="1" applyProtection="1">
      <alignment horizontal="center" vertical="center"/>
      <protection hidden="1"/>
    </xf>
    <xf numFmtId="0" fontId="6" fillId="0" borderId="7" xfId="5" applyNumberFormat="1" applyFont="1" applyFill="1" applyBorder="1" applyAlignment="1" applyProtection="1">
      <alignment horizontal="left"/>
      <protection hidden="1"/>
    </xf>
    <xf numFmtId="0" fontId="6" fillId="0" borderId="5" xfId="5" applyNumberFormat="1" applyFont="1" applyFill="1" applyBorder="1" applyAlignment="1" applyProtection="1">
      <alignment horizontal="center"/>
      <protection hidden="1"/>
    </xf>
    <xf numFmtId="49" fontId="6" fillId="0" borderId="5" xfId="5" applyNumberFormat="1" applyFont="1" applyFill="1" applyBorder="1" applyAlignment="1" applyProtection="1">
      <alignment horizontal="center"/>
      <protection hidden="1"/>
    </xf>
    <xf numFmtId="0" fontId="7" fillId="0" borderId="5" xfId="5" applyNumberFormat="1" applyFont="1" applyFill="1" applyBorder="1" applyAlignment="1" applyProtection="1">
      <protection hidden="1"/>
    </xf>
    <xf numFmtId="176" fontId="7" fillId="0" borderId="1" xfId="5" applyNumberFormat="1" applyFont="1" applyFill="1" applyBorder="1" applyAlignment="1" applyProtection="1">
      <alignment horizontal="center"/>
      <protection hidden="1"/>
    </xf>
    <xf numFmtId="164" fontId="10" fillId="0" borderId="0" xfId="9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68" fontId="6" fillId="0" borderId="3" xfId="5" applyNumberFormat="1" applyFont="1" applyFill="1" applyBorder="1" applyAlignment="1" applyProtection="1">
      <alignment horizontal="center" vertical="center"/>
      <protection hidden="1"/>
    </xf>
    <xf numFmtId="168" fontId="6" fillId="0" borderId="1" xfId="5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/>
    <xf numFmtId="0" fontId="12" fillId="0" borderId="3" xfId="0" applyFont="1" applyFill="1" applyBorder="1"/>
    <xf numFmtId="176" fontId="12" fillId="0" borderId="1" xfId="0" applyNumberFormat="1" applyFont="1" applyFill="1" applyBorder="1" applyAlignment="1">
      <alignment horizontal="center"/>
    </xf>
    <xf numFmtId="172" fontId="10" fillId="0" borderId="0" xfId="0" applyNumberFormat="1" applyFont="1" applyFill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0" fontId="6" fillId="2" borderId="1" xfId="5" applyNumberFormat="1" applyFont="1" applyFill="1" applyBorder="1" applyAlignment="1" applyProtection="1">
      <alignment horizontal="center" vertical="center"/>
      <protection hidden="1"/>
    </xf>
    <xf numFmtId="169" fontId="6" fillId="2" borderId="1" xfId="5" applyNumberFormat="1" applyFont="1" applyFill="1" applyBorder="1" applyAlignment="1" applyProtection="1">
      <alignment wrapText="1"/>
      <protection hidden="1"/>
    </xf>
    <xf numFmtId="167" fontId="6" fillId="2" borderId="1" xfId="5" applyNumberFormat="1" applyFont="1" applyFill="1" applyBorder="1" applyAlignment="1" applyProtection="1">
      <alignment horizontal="center"/>
      <protection hidden="1"/>
    </xf>
    <xf numFmtId="176" fontId="6" fillId="2" borderId="1" xfId="5" applyNumberFormat="1" applyFont="1" applyFill="1" applyBorder="1" applyAlignment="1" applyProtection="1">
      <alignment horizontal="center"/>
      <protection hidden="1"/>
    </xf>
    <xf numFmtId="166" fontId="6" fillId="2" borderId="1" xfId="5" applyNumberFormat="1" applyFont="1" applyFill="1" applyBorder="1" applyAlignment="1" applyProtection="1">
      <alignment horizontal="left" vertical="center" wrapText="1"/>
      <protection hidden="1"/>
    </xf>
    <xf numFmtId="169" fontId="6" fillId="2" borderId="6" xfId="5" applyNumberFormat="1" applyFont="1" applyFill="1" applyBorder="1" applyAlignment="1" applyProtection="1">
      <alignment wrapText="1"/>
      <protection hidden="1"/>
    </xf>
    <xf numFmtId="167" fontId="6" fillId="2" borderId="3" xfId="5" applyNumberFormat="1" applyFont="1" applyFill="1" applyBorder="1" applyAlignment="1" applyProtection="1">
      <alignment horizontal="center"/>
      <protection hidden="1"/>
    </xf>
    <xf numFmtId="166" fontId="6" fillId="2" borderId="8" xfId="5" applyNumberFormat="1" applyFont="1" applyFill="1" applyBorder="1" applyAlignment="1" applyProtection="1">
      <alignment horizontal="left" vertical="center" wrapText="1"/>
      <protection hidden="1"/>
    </xf>
    <xf numFmtId="0" fontId="6" fillId="2" borderId="7" xfId="5" applyNumberFormat="1" applyFont="1" applyFill="1" applyBorder="1" applyAlignment="1" applyProtection="1">
      <protection hidden="1"/>
    </xf>
    <xf numFmtId="0" fontId="6" fillId="2" borderId="5" xfId="5" applyNumberFormat="1" applyFont="1" applyFill="1" applyBorder="1" applyAlignment="1" applyProtection="1">
      <protection hidden="1"/>
    </xf>
    <xf numFmtId="176" fontId="7" fillId="2" borderId="1" xfId="5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/>
    <xf numFmtId="49" fontId="6" fillId="0" borderId="3" xfId="1" applyNumberFormat="1" applyFont="1" applyFill="1" applyBorder="1" applyAlignment="1" applyProtection="1">
      <alignment vertical="center" wrapText="1"/>
      <protection hidden="1"/>
    </xf>
    <xf numFmtId="49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76" fontId="6" fillId="0" borderId="1" xfId="5" applyNumberFormat="1" applyFont="1" applyFill="1" applyBorder="1" applyAlignment="1" applyProtection="1">
      <alignment horizontal="center"/>
      <protection hidden="1"/>
    </xf>
    <xf numFmtId="49" fontId="6" fillId="0" borderId="3" xfId="5" applyNumberFormat="1" applyFont="1" applyFill="1" applyBorder="1" applyAlignment="1" applyProtection="1">
      <alignment horizontal="center"/>
      <protection hidden="1"/>
    </xf>
    <xf numFmtId="0" fontId="6" fillId="0" borderId="0" xfId="5" applyNumberFormat="1" applyFont="1" applyFill="1" applyBorder="1" applyAlignment="1" applyProtection="1">
      <alignment horizontal="left"/>
      <protection hidden="1"/>
    </xf>
    <xf numFmtId="0" fontId="6" fillId="0" borderId="0" xfId="5" applyNumberFormat="1" applyFont="1" applyFill="1" applyBorder="1" applyAlignment="1" applyProtection="1">
      <alignment horizontal="center"/>
      <protection hidden="1"/>
    </xf>
    <xf numFmtId="49" fontId="6" fillId="0" borderId="0" xfId="5" applyNumberFormat="1" applyFont="1" applyFill="1" applyBorder="1" applyAlignment="1" applyProtection="1">
      <alignment horizontal="center"/>
      <protection hidden="1"/>
    </xf>
    <xf numFmtId="49" fontId="6" fillId="0" borderId="0" xfId="5" applyNumberFormat="1" applyFont="1" applyFill="1" applyBorder="1" applyAlignment="1" applyProtection="1">
      <alignment vertical="center"/>
      <protection hidden="1"/>
    </xf>
    <xf numFmtId="176" fontId="6" fillId="0" borderId="0" xfId="5" applyNumberFormat="1" applyFont="1" applyFill="1" applyBorder="1" applyAlignment="1" applyProtection="1">
      <alignment horizontal="center"/>
      <protection hidden="1"/>
    </xf>
    <xf numFmtId="164" fontId="6" fillId="0" borderId="0" xfId="9" applyFont="1" applyFill="1"/>
    <xf numFmtId="173" fontId="6" fillId="0" borderId="0" xfId="0" applyNumberFormat="1" applyFont="1" applyFill="1"/>
    <xf numFmtId="0" fontId="13" fillId="0" borderId="0" xfId="0" applyFont="1" applyAlignment="1">
      <alignment horizontal="right" vertical="top" wrapText="1"/>
    </xf>
    <xf numFmtId="0" fontId="7" fillId="2" borderId="5" xfId="5" applyNumberFormat="1" applyFont="1" applyFill="1" applyBorder="1" applyAlignment="1" applyProtection="1">
      <protection hidden="1"/>
    </xf>
    <xf numFmtId="0" fontId="10" fillId="0" borderId="1" xfId="0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>
      <alignment horizontal="center" vertical="center"/>
    </xf>
    <xf numFmtId="176" fontId="6" fillId="2" borderId="1" xfId="5" applyNumberFormat="1" applyFont="1" applyFill="1" applyBorder="1" applyAlignment="1" applyProtection="1">
      <alignment horizontal="center" vertical="center"/>
      <protection hidden="1"/>
    </xf>
    <xf numFmtId="176" fontId="7" fillId="2" borderId="1" xfId="5" applyNumberFormat="1" applyFont="1" applyFill="1" applyBorder="1" applyAlignment="1" applyProtection="1">
      <alignment horizontal="center" vertical="center"/>
      <protection hidden="1"/>
    </xf>
    <xf numFmtId="166" fontId="6" fillId="0" borderId="4" xfId="5" applyNumberFormat="1" applyFont="1" applyFill="1" applyBorder="1" applyAlignment="1" applyProtection="1">
      <alignment horizontal="left" vertical="center" wrapText="1"/>
      <protection hidden="1"/>
    </xf>
    <xf numFmtId="49" fontId="7" fillId="0" borderId="1" xfId="5" applyNumberFormat="1" applyFont="1" applyFill="1" applyBorder="1" applyAlignment="1" applyProtection="1">
      <alignment vertical="center"/>
      <protection hidden="1"/>
    </xf>
    <xf numFmtId="0" fontId="12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0" fontId="6" fillId="0" borderId="9" xfId="10" applyFont="1" applyFill="1" applyAlignment="1">
      <alignment horizontal="left" vertical="center" wrapText="1"/>
    </xf>
    <xf numFmtId="177" fontId="10" fillId="0" borderId="1" xfId="0" applyNumberFormat="1" applyFont="1" applyBorder="1" applyAlignment="1">
      <alignment horizontal="center" vertical="center"/>
    </xf>
    <xf numFmtId="169" fontId="6" fillId="0" borderId="3" xfId="5" applyNumberFormat="1" applyFont="1" applyFill="1" applyBorder="1" applyAlignment="1" applyProtection="1">
      <alignment horizontal="left" vertical="center" wrapText="1"/>
      <protection hidden="1"/>
    </xf>
    <xf numFmtId="168" fontId="6" fillId="0" borderId="3" xfId="5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>
      <alignment horizontal="right" vertical="center" wrapText="1"/>
    </xf>
    <xf numFmtId="177" fontId="3" fillId="0" borderId="0" xfId="0" applyNumberFormat="1" applyFont="1"/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0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0" xfId="0" applyFont="1"/>
    <xf numFmtId="165" fontId="10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2" fontId="10" fillId="0" borderId="1" xfId="0" applyNumberFormat="1" applyFont="1" applyBorder="1" applyAlignment="1">
      <alignment horizontal="center" vertical="center"/>
    </xf>
    <xf numFmtId="177" fontId="6" fillId="2" borderId="1" xfId="5" applyNumberFormat="1" applyFont="1" applyFill="1" applyBorder="1" applyAlignment="1" applyProtection="1">
      <alignment horizontal="center" vertical="center"/>
      <protection hidden="1"/>
    </xf>
    <xf numFmtId="0" fontId="6" fillId="0" borderId="2" xfId="5" applyNumberFormat="1" applyFont="1" applyFill="1" applyBorder="1" applyAlignment="1" applyProtection="1">
      <protection hidden="1"/>
    </xf>
    <xf numFmtId="0" fontId="6" fillId="0" borderId="2" xfId="0" applyFont="1" applyFill="1" applyBorder="1" applyAlignment="1">
      <alignment vertical="center"/>
    </xf>
    <xf numFmtId="0" fontId="6" fillId="0" borderId="2" xfId="5" applyNumberFormat="1" applyFont="1" applyFill="1" applyBorder="1" applyAlignment="1" applyProtection="1">
      <alignment vertical="center"/>
      <protection hidden="1"/>
    </xf>
    <xf numFmtId="49" fontId="6" fillId="0" borderId="2" xfId="5" applyNumberFormat="1" applyFont="1" applyFill="1" applyBorder="1" applyAlignment="1" applyProtection="1">
      <alignment vertical="center"/>
      <protection hidden="1"/>
    </xf>
    <xf numFmtId="0" fontId="6" fillId="0" borderId="1" xfId="0" applyFont="1" applyFill="1" applyBorder="1"/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6" fillId="0" borderId="1" xfId="0" applyFont="1" applyFill="1" applyBorder="1" applyAlignment="1">
      <alignment horizontal="center"/>
    </xf>
    <xf numFmtId="177" fontId="6" fillId="0" borderId="1" xfId="0" applyNumberFormat="1" applyFont="1" applyFill="1" applyBorder="1" applyAlignment="1">
      <alignment horizontal="center"/>
    </xf>
    <xf numFmtId="178" fontId="6" fillId="0" borderId="1" xfId="9" applyNumberFormat="1" applyFont="1" applyFill="1" applyBorder="1" applyAlignment="1">
      <alignment horizontal="center"/>
    </xf>
    <xf numFmtId="176" fontId="10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 wrapText="1"/>
    </xf>
    <xf numFmtId="165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177" fontId="12" fillId="0" borderId="1" xfId="0" applyNumberFormat="1" applyFont="1" applyBorder="1" applyAlignment="1">
      <alignment horizontal="center" vertical="center"/>
    </xf>
    <xf numFmtId="166" fontId="6" fillId="0" borderId="13" xfId="5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Alignment="1">
      <alignment horizontal="right"/>
    </xf>
    <xf numFmtId="177" fontId="12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right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50"/>
  <sheetViews>
    <sheetView view="pageBreakPreview" zoomScaleNormal="100" zoomScaleSheetLayoutView="100" workbookViewId="0">
      <selection activeCell="D2" sqref="D2"/>
    </sheetView>
  </sheetViews>
  <sheetFormatPr defaultRowHeight="15" x14ac:dyDescent="0.25"/>
  <cols>
    <col min="1" max="1" width="20.85546875" style="1" customWidth="1"/>
    <col min="2" max="2" width="46.42578125" style="1" customWidth="1"/>
    <col min="3" max="3" width="23.28515625" style="1" customWidth="1"/>
    <col min="4" max="4" width="9.140625" style="110"/>
    <col min="5" max="5" width="11.7109375" style="110" customWidth="1"/>
    <col min="6" max="16384" width="9.140625" style="1"/>
  </cols>
  <sheetData>
    <row r="1" spans="1:9" ht="70.5" customHeight="1" x14ac:dyDescent="0.25">
      <c r="D1" s="144" t="s">
        <v>339</v>
      </c>
      <c r="E1" s="144"/>
    </row>
    <row r="2" spans="1:9" x14ac:dyDescent="0.25">
      <c r="D2" s="123"/>
      <c r="E2" s="123"/>
    </row>
    <row r="3" spans="1:9" ht="62.25" customHeight="1" x14ac:dyDescent="0.25">
      <c r="C3" s="104"/>
      <c r="D3" s="143" t="s">
        <v>294</v>
      </c>
      <c r="E3" s="143"/>
    </row>
    <row r="4" spans="1:9" ht="20.25" customHeight="1" x14ac:dyDescent="0.25">
      <c r="C4" s="104"/>
    </row>
    <row r="5" spans="1:9" x14ac:dyDescent="0.25">
      <c r="A5" s="142" t="s">
        <v>258</v>
      </c>
      <c r="B5" s="142"/>
      <c r="C5" s="142"/>
    </row>
    <row r="6" spans="1:9" x14ac:dyDescent="0.25">
      <c r="C6" s="2" t="s">
        <v>48</v>
      </c>
    </row>
    <row r="7" spans="1:9" ht="82.5" customHeight="1" x14ac:dyDescent="0.25">
      <c r="A7" s="8" t="s">
        <v>0</v>
      </c>
      <c r="B7" s="9" t="s">
        <v>1</v>
      </c>
      <c r="C7" s="10" t="s">
        <v>311</v>
      </c>
      <c r="D7" s="109" t="s">
        <v>299</v>
      </c>
      <c r="E7" s="10" t="s">
        <v>300</v>
      </c>
    </row>
    <row r="8" spans="1:9" x14ac:dyDescent="0.25">
      <c r="A8" s="9" t="s">
        <v>2</v>
      </c>
      <c r="B8" s="8" t="s">
        <v>3</v>
      </c>
      <c r="C8" s="15">
        <f>C14+C17+C22+C24+C9+C28</f>
        <v>22072.799999999999</v>
      </c>
      <c r="D8" s="15">
        <f t="shared" ref="D8:E8" si="0">D14+D17+D22+D24+D9+D28</f>
        <v>56.6</v>
      </c>
      <c r="E8" s="15">
        <f t="shared" si="0"/>
        <v>22129.399999999998</v>
      </c>
    </row>
    <row r="9" spans="1:9" ht="31.5" customHeight="1" x14ac:dyDescent="0.25">
      <c r="A9" s="9" t="s">
        <v>229</v>
      </c>
      <c r="B9" s="19" t="s">
        <v>195</v>
      </c>
      <c r="C9" s="15">
        <f>C10+C11+C12+C13</f>
        <v>1599.9999999999998</v>
      </c>
      <c r="D9" s="109">
        <f>D10+D11+D12+D13</f>
        <v>0</v>
      </c>
      <c r="E9" s="109">
        <f>E10+E11+E12+E13</f>
        <v>1599.9999999999998</v>
      </c>
    </row>
    <row r="10" spans="1:9" ht="65.25" customHeight="1" x14ac:dyDescent="0.25">
      <c r="A10" s="12" t="s">
        <v>230</v>
      </c>
      <c r="B10" s="100" t="s">
        <v>231</v>
      </c>
      <c r="C10" s="16">
        <v>500.9</v>
      </c>
      <c r="D10" s="93"/>
      <c r="E10" s="111">
        <f>C10+D10</f>
        <v>500.9</v>
      </c>
    </row>
    <row r="11" spans="1:9" ht="66.75" customHeight="1" x14ac:dyDescent="0.25">
      <c r="A11" s="12" t="s">
        <v>234</v>
      </c>
      <c r="B11" s="100" t="s">
        <v>232</v>
      </c>
      <c r="C11" s="16">
        <v>5</v>
      </c>
      <c r="D11" s="93"/>
      <c r="E11" s="111">
        <f t="shared" ref="E11:E13" si="1">C11+D11</f>
        <v>5</v>
      </c>
      <c r="I11" s="105"/>
    </row>
    <row r="12" spans="1:9" ht="57" customHeight="1" x14ac:dyDescent="0.25">
      <c r="A12" s="12" t="s">
        <v>235</v>
      </c>
      <c r="B12" s="100" t="s">
        <v>233</v>
      </c>
      <c r="C12" s="16">
        <v>1194.3</v>
      </c>
      <c r="D12" s="93"/>
      <c r="E12" s="111">
        <f t="shared" si="1"/>
        <v>1194.3</v>
      </c>
    </row>
    <row r="13" spans="1:9" ht="57" customHeight="1" x14ac:dyDescent="0.25">
      <c r="A13" s="12" t="s">
        <v>247</v>
      </c>
      <c r="B13" s="100" t="s">
        <v>248</v>
      </c>
      <c r="C13" s="16">
        <v>-100.2</v>
      </c>
      <c r="D13" s="93"/>
      <c r="E13" s="111">
        <f t="shared" si="1"/>
        <v>-100.2</v>
      </c>
    </row>
    <row r="14" spans="1:9" ht="24" customHeight="1" x14ac:dyDescent="0.25">
      <c r="A14" s="9" t="s">
        <v>4</v>
      </c>
      <c r="B14" s="11" t="s">
        <v>5</v>
      </c>
      <c r="C14" s="15">
        <f t="shared" ref="C14:E15" si="2">C15</f>
        <v>17131.8</v>
      </c>
      <c r="D14" s="109">
        <f t="shared" si="2"/>
        <v>0</v>
      </c>
      <c r="E14" s="109">
        <f t="shared" si="2"/>
        <v>17131.8</v>
      </c>
    </row>
    <row r="15" spans="1:9" ht="28.5" customHeight="1" x14ac:dyDescent="0.25">
      <c r="A15" s="12" t="s">
        <v>6</v>
      </c>
      <c r="B15" s="13" t="s">
        <v>7</v>
      </c>
      <c r="C15" s="16">
        <f t="shared" si="2"/>
        <v>17131.8</v>
      </c>
      <c r="D15" s="93">
        <f t="shared" si="2"/>
        <v>0</v>
      </c>
      <c r="E15" s="93">
        <f t="shared" si="2"/>
        <v>17131.8</v>
      </c>
    </row>
    <row r="16" spans="1:9" ht="57" customHeight="1" x14ac:dyDescent="0.25">
      <c r="A16" s="12" t="s">
        <v>8</v>
      </c>
      <c r="B16" s="13" t="s">
        <v>9</v>
      </c>
      <c r="C16" s="16">
        <v>17131.8</v>
      </c>
      <c r="D16" s="93"/>
      <c r="E16" s="111">
        <f>C16+D16</f>
        <v>17131.8</v>
      </c>
    </row>
    <row r="17" spans="1:5" ht="18.75" customHeight="1" x14ac:dyDescent="0.25">
      <c r="A17" s="9" t="s">
        <v>10</v>
      </c>
      <c r="B17" s="11" t="s">
        <v>11</v>
      </c>
      <c r="C17" s="15">
        <f>C18+C19</f>
        <v>231</v>
      </c>
      <c r="D17" s="109">
        <f>D18+D19</f>
        <v>0</v>
      </c>
      <c r="E17" s="109">
        <f>E18+E19</f>
        <v>231</v>
      </c>
    </row>
    <row r="18" spans="1:5" ht="38.25" customHeight="1" x14ac:dyDescent="0.25">
      <c r="A18" s="12" t="s">
        <v>12</v>
      </c>
      <c r="B18" s="13" t="s">
        <v>88</v>
      </c>
      <c r="C18" s="16">
        <v>108</v>
      </c>
      <c r="D18" s="93"/>
      <c r="E18" s="111">
        <f>C18+D18</f>
        <v>108</v>
      </c>
    </row>
    <row r="19" spans="1:5" ht="23.45" customHeight="1" x14ac:dyDescent="0.25">
      <c r="A19" s="9" t="s">
        <v>13</v>
      </c>
      <c r="B19" s="11" t="s">
        <v>14</v>
      </c>
      <c r="C19" s="15">
        <f>C21+C20</f>
        <v>123</v>
      </c>
      <c r="D19" s="109">
        <f>D21+D20</f>
        <v>0</v>
      </c>
      <c r="E19" s="109">
        <f>E21+E20</f>
        <v>123</v>
      </c>
    </row>
    <row r="20" spans="1:5" ht="61.5" customHeight="1" x14ac:dyDescent="0.25">
      <c r="A20" s="12" t="s">
        <v>155</v>
      </c>
      <c r="B20" s="13" t="s">
        <v>156</v>
      </c>
      <c r="C20" s="16">
        <v>113</v>
      </c>
      <c r="D20" s="93"/>
      <c r="E20" s="111">
        <f>C20+D20</f>
        <v>113</v>
      </c>
    </row>
    <row r="21" spans="1:5" ht="63" customHeight="1" x14ac:dyDescent="0.25">
      <c r="A21" s="12" t="s">
        <v>158</v>
      </c>
      <c r="B21" s="13" t="s">
        <v>157</v>
      </c>
      <c r="C21" s="16">
        <v>10</v>
      </c>
      <c r="D21" s="93"/>
      <c r="E21" s="111">
        <f>C21+D21</f>
        <v>10</v>
      </c>
    </row>
    <row r="22" spans="1:5" ht="26.25" customHeight="1" x14ac:dyDescent="0.25">
      <c r="A22" s="9" t="s">
        <v>15</v>
      </c>
      <c r="B22" s="11" t="s">
        <v>16</v>
      </c>
      <c r="C22" s="15">
        <f>C23</f>
        <v>83</v>
      </c>
      <c r="D22" s="109">
        <f>D23</f>
        <v>0</v>
      </c>
      <c r="E22" s="109">
        <f>E23</f>
        <v>83</v>
      </c>
    </row>
    <row r="23" spans="1:5" ht="66.75" customHeight="1" x14ac:dyDescent="0.25">
      <c r="A23" s="12" t="s">
        <v>17</v>
      </c>
      <c r="B23" s="13" t="s">
        <v>18</v>
      </c>
      <c r="C23" s="16">
        <v>83</v>
      </c>
      <c r="D23" s="93"/>
      <c r="E23" s="111">
        <f>C23+D23</f>
        <v>83</v>
      </c>
    </row>
    <row r="24" spans="1:5" ht="45" customHeight="1" x14ac:dyDescent="0.25">
      <c r="A24" s="9" t="s">
        <v>19</v>
      </c>
      <c r="B24" s="11" t="s">
        <v>84</v>
      </c>
      <c r="C24" s="15">
        <f>C25+C26+C27</f>
        <v>3027</v>
      </c>
      <c r="D24" s="109">
        <f>D25+D26+D27</f>
        <v>0</v>
      </c>
      <c r="E24" s="109">
        <f>E25+E26+E27</f>
        <v>3027</v>
      </c>
    </row>
    <row r="25" spans="1:5" ht="47.25" customHeight="1" x14ac:dyDescent="0.25">
      <c r="A25" s="12" t="s">
        <v>20</v>
      </c>
      <c r="B25" s="13" t="s">
        <v>89</v>
      </c>
      <c r="C25" s="16">
        <v>0</v>
      </c>
      <c r="D25" s="93">
        <v>0</v>
      </c>
      <c r="E25" s="93">
        <v>0</v>
      </c>
    </row>
    <row r="26" spans="1:5" ht="58.5" customHeight="1" x14ac:dyDescent="0.25">
      <c r="A26" s="12" t="s">
        <v>21</v>
      </c>
      <c r="B26" s="13" t="s">
        <v>22</v>
      </c>
      <c r="C26" s="16">
        <v>2800</v>
      </c>
      <c r="D26" s="93"/>
      <c r="E26" s="111">
        <f>C26+D26</f>
        <v>2800</v>
      </c>
    </row>
    <row r="27" spans="1:5" ht="75" customHeight="1" x14ac:dyDescent="0.25">
      <c r="A27" s="12" t="s">
        <v>95</v>
      </c>
      <c r="B27" s="13" t="s">
        <v>96</v>
      </c>
      <c r="C27" s="16">
        <v>227</v>
      </c>
      <c r="D27" s="93"/>
      <c r="E27" s="111">
        <f>C27+D27</f>
        <v>227</v>
      </c>
    </row>
    <row r="28" spans="1:5" ht="75" customHeight="1" x14ac:dyDescent="0.25">
      <c r="A28" s="9" t="s">
        <v>314</v>
      </c>
      <c r="B28" s="11" t="s">
        <v>338</v>
      </c>
      <c r="C28" s="15">
        <f>C29</f>
        <v>0</v>
      </c>
      <c r="D28" s="109">
        <f>D29</f>
        <v>56.6</v>
      </c>
      <c r="E28" s="131">
        <f>E29</f>
        <v>56.6</v>
      </c>
    </row>
    <row r="29" spans="1:5" ht="75" customHeight="1" x14ac:dyDescent="0.25">
      <c r="A29" s="12" t="s">
        <v>312</v>
      </c>
      <c r="B29" s="13" t="s">
        <v>313</v>
      </c>
      <c r="C29" s="16">
        <v>0</v>
      </c>
      <c r="D29" s="93">
        <v>56.6</v>
      </c>
      <c r="E29" s="111">
        <f>C29+D29</f>
        <v>56.6</v>
      </c>
    </row>
    <row r="30" spans="1:5" ht="30.75" customHeight="1" x14ac:dyDescent="0.25">
      <c r="A30" s="9" t="s">
        <v>23</v>
      </c>
      <c r="B30" s="11" t="s">
        <v>85</v>
      </c>
      <c r="C30" s="15">
        <f>C31+C33+C36+C39</f>
        <v>6052.2999999999993</v>
      </c>
      <c r="D30" s="109">
        <f>D31+D33+D36+D39</f>
        <v>981.31</v>
      </c>
      <c r="E30" s="133">
        <f>E31+E33+E36+E39</f>
        <v>7033.61</v>
      </c>
    </row>
    <row r="31" spans="1:5" ht="44.25" customHeight="1" x14ac:dyDescent="0.25">
      <c r="A31" s="12" t="s">
        <v>249</v>
      </c>
      <c r="B31" s="13" t="s">
        <v>86</v>
      </c>
      <c r="C31" s="16">
        <f>C32</f>
        <v>3089.2</v>
      </c>
      <c r="D31" s="93"/>
      <c r="E31" s="93">
        <f>E32</f>
        <v>3089.2</v>
      </c>
    </row>
    <row r="32" spans="1:5" ht="39.75" customHeight="1" x14ac:dyDescent="0.25">
      <c r="A32" s="12" t="s">
        <v>250</v>
      </c>
      <c r="B32" s="13" t="s">
        <v>90</v>
      </c>
      <c r="C32" s="16">
        <v>3089.2</v>
      </c>
      <c r="D32" s="93"/>
      <c r="E32" s="111">
        <f>C32+D32</f>
        <v>3089.2</v>
      </c>
    </row>
    <row r="33" spans="1:5" ht="39.75" customHeight="1" x14ac:dyDescent="0.25">
      <c r="A33" s="9" t="s">
        <v>251</v>
      </c>
      <c r="B33" s="11" t="s">
        <v>87</v>
      </c>
      <c r="C33" s="15">
        <f>C34+C35</f>
        <v>434</v>
      </c>
      <c r="D33" s="109">
        <f>D34+D35</f>
        <v>0</v>
      </c>
      <c r="E33" s="109">
        <f>E34+E35</f>
        <v>434</v>
      </c>
    </row>
    <row r="34" spans="1:5" ht="44.25" customHeight="1" x14ac:dyDescent="0.25">
      <c r="A34" s="12" t="s">
        <v>252</v>
      </c>
      <c r="B34" s="13" t="s">
        <v>91</v>
      </c>
      <c r="C34" s="16">
        <v>40</v>
      </c>
      <c r="D34" s="93"/>
      <c r="E34" s="111">
        <f>C34+D34</f>
        <v>40</v>
      </c>
    </row>
    <row r="35" spans="1:5" ht="54" customHeight="1" x14ac:dyDescent="0.25">
      <c r="A35" s="12" t="s">
        <v>253</v>
      </c>
      <c r="B35" s="13" t="s">
        <v>92</v>
      </c>
      <c r="C35" s="16">
        <v>394</v>
      </c>
      <c r="D35" s="93"/>
      <c r="E35" s="111">
        <f>C35+D35</f>
        <v>394</v>
      </c>
    </row>
    <row r="36" spans="1:5" ht="23.25" customHeight="1" x14ac:dyDescent="0.25">
      <c r="A36" s="9" t="s">
        <v>254</v>
      </c>
      <c r="B36" s="11" t="s">
        <v>60</v>
      </c>
      <c r="C36" s="15">
        <f>C37+C38</f>
        <v>2529.1</v>
      </c>
      <c r="D36" s="15">
        <f>D37+D38</f>
        <v>981.31</v>
      </c>
      <c r="E36" s="15">
        <f t="shared" ref="E36" si="3">E37+E38</f>
        <v>3510.41</v>
      </c>
    </row>
    <row r="37" spans="1:5" ht="47.25" customHeight="1" x14ac:dyDescent="0.25">
      <c r="A37" s="12" t="s">
        <v>301</v>
      </c>
      <c r="B37" s="13" t="s">
        <v>302</v>
      </c>
      <c r="C37" s="16">
        <v>461.2</v>
      </c>
      <c r="D37" s="101">
        <v>981.31</v>
      </c>
      <c r="E37" s="111">
        <f>C37+D37</f>
        <v>1442.51</v>
      </c>
    </row>
    <row r="38" spans="1:5" ht="54" customHeight="1" x14ac:dyDescent="0.25">
      <c r="A38" s="12" t="s">
        <v>255</v>
      </c>
      <c r="B38" s="13" t="s">
        <v>93</v>
      </c>
      <c r="C38" s="16">
        <v>2067.9</v>
      </c>
      <c r="D38" s="93"/>
      <c r="E38" s="111">
        <f>C38+D38</f>
        <v>2067.9</v>
      </c>
    </row>
    <row r="39" spans="1:5" ht="54" hidden="1" customHeight="1" x14ac:dyDescent="0.25">
      <c r="A39" s="9" t="s">
        <v>256</v>
      </c>
      <c r="B39" s="11" t="s">
        <v>94</v>
      </c>
      <c r="C39" s="15">
        <f>C40</f>
        <v>0</v>
      </c>
      <c r="D39" s="93">
        <f>D40</f>
        <v>0</v>
      </c>
      <c r="E39" s="93">
        <f>E40</f>
        <v>0</v>
      </c>
    </row>
    <row r="40" spans="1:5" ht="54" hidden="1" customHeight="1" x14ac:dyDescent="0.25">
      <c r="A40" s="12" t="s">
        <v>257</v>
      </c>
      <c r="B40" s="13" t="s">
        <v>94</v>
      </c>
      <c r="C40" s="16">
        <v>0</v>
      </c>
      <c r="D40" s="93">
        <v>0</v>
      </c>
      <c r="E40" s="93">
        <v>0</v>
      </c>
    </row>
    <row r="41" spans="1:5" ht="18.75" customHeight="1" x14ac:dyDescent="0.25">
      <c r="A41" s="9"/>
      <c r="B41" s="11" t="s">
        <v>24</v>
      </c>
      <c r="C41" s="15">
        <f>C8+C30</f>
        <v>28125.1</v>
      </c>
      <c r="D41" s="133">
        <f>D8+D30</f>
        <v>1037.9099999999999</v>
      </c>
      <c r="E41" s="109">
        <f>E8+E30</f>
        <v>29163.01</v>
      </c>
    </row>
    <row r="42" spans="1:5" x14ac:dyDescent="0.25">
      <c r="C42" s="1">
        <v>28125.1</v>
      </c>
    </row>
    <row r="45" spans="1:5" x14ac:dyDescent="0.25">
      <c r="B45" s="6"/>
    </row>
    <row r="48" spans="1:5" x14ac:dyDescent="0.25">
      <c r="B48" s="7"/>
    </row>
    <row r="50" spans="2:2" x14ac:dyDescent="0.25">
      <c r="B50" s="6"/>
    </row>
  </sheetData>
  <mergeCells count="3">
    <mergeCell ref="A5:C5"/>
    <mergeCell ref="D3:E3"/>
    <mergeCell ref="D1:E1"/>
  </mergeCells>
  <pageMargins left="0" right="0" top="0" bottom="0" header="0" footer="0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43"/>
  <sheetViews>
    <sheetView view="pageBreakPreview" zoomScaleNormal="100" zoomScaleSheetLayoutView="100" workbookViewId="0">
      <selection activeCell="F232" sqref="F232"/>
    </sheetView>
  </sheetViews>
  <sheetFormatPr defaultRowHeight="11.25" x14ac:dyDescent="0.2"/>
  <cols>
    <col min="1" max="1" width="50.42578125" style="20" customWidth="1"/>
    <col min="2" max="2" width="5.42578125" style="21" customWidth="1"/>
    <col min="3" max="3" width="5.28515625" style="21" customWidth="1"/>
    <col min="4" max="4" width="10.5703125" style="22" customWidth="1"/>
    <col min="5" max="5" width="7.140625" style="23" customWidth="1"/>
    <col min="6" max="6" width="17.28515625" style="21" customWidth="1"/>
    <col min="7" max="7" width="9.140625" style="108"/>
    <col min="8" max="8" width="13.28515625" style="23" customWidth="1"/>
    <col min="9" max="16384" width="9.140625" style="23"/>
  </cols>
  <sheetData>
    <row r="1" spans="1:8" ht="69" customHeight="1" x14ac:dyDescent="0.2">
      <c r="G1" s="146" t="s">
        <v>340</v>
      </c>
      <c r="H1" s="146"/>
    </row>
    <row r="2" spans="1:8" ht="60" customHeight="1" x14ac:dyDescent="0.2">
      <c r="E2" s="146"/>
      <c r="F2" s="146"/>
      <c r="G2" s="146" t="s">
        <v>295</v>
      </c>
      <c r="H2" s="146"/>
    </row>
    <row r="3" spans="1:8" ht="45" customHeight="1" x14ac:dyDescent="0.2">
      <c r="A3" s="145" t="s">
        <v>267</v>
      </c>
      <c r="B3" s="145"/>
      <c r="C3" s="145"/>
      <c r="D3" s="145"/>
      <c r="E3" s="145"/>
      <c r="F3" s="145"/>
    </row>
    <row r="4" spans="1:8" ht="21" customHeight="1" x14ac:dyDescent="0.2"/>
    <row r="5" spans="1:8" x14ac:dyDescent="0.2">
      <c r="F5" s="21" t="s">
        <v>275</v>
      </c>
    </row>
    <row r="6" spans="1:8" ht="81" customHeight="1" x14ac:dyDescent="0.2">
      <c r="A6" s="24" t="s">
        <v>25</v>
      </c>
      <c r="B6" s="24" t="s">
        <v>26</v>
      </c>
      <c r="C6" s="24" t="s">
        <v>27</v>
      </c>
      <c r="D6" s="25" t="s">
        <v>28</v>
      </c>
      <c r="E6" s="24" t="s">
        <v>29</v>
      </c>
      <c r="F6" s="98" t="s">
        <v>311</v>
      </c>
      <c r="G6" s="124" t="s">
        <v>299</v>
      </c>
      <c r="H6" s="98" t="s">
        <v>300</v>
      </c>
    </row>
    <row r="7" spans="1:8" ht="22.5" customHeight="1" x14ac:dyDescent="0.2">
      <c r="A7" s="26" t="s">
        <v>30</v>
      </c>
      <c r="B7" s="27">
        <v>1</v>
      </c>
      <c r="C7" s="27">
        <v>0</v>
      </c>
      <c r="D7" s="28" t="s">
        <v>61</v>
      </c>
      <c r="E7" s="29" t="s">
        <v>61</v>
      </c>
      <c r="F7" s="30">
        <f>F8+F15+F24+F40+F47+F36</f>
        <v>16454.7</v>
      </c>
      <c r="G7" s="30">
        <f t="shared" ref="G7:H7" si="0">G8+G15+G24+G40+G47+G36</f>
        <v>452.19999999999993</v>
      </c>
      <c r="H7" s="30">
        <f t="shared" si="0"/>
        <v>16906.900000000001</v>
      </c>
    </row>
    <row r="8" spans="1:8" ht="22.5" customHeight="1" x14ac:dyDescent="0.2">
      <c r="A8" s="31" t="s">
        <v>31</v>
      </c>
      <c r="B8" s="32">
        <v>1</v>
      </c>
      <c r="C8" s="32">
        <v>2</v>
      </c>
      <c r="D8" s="33" t="s">
        <v>61</v>
      </c>
      <c r="E8" s="34" t="s">
        <v>61</v>
      </c>
      <c r="F8" s="35">
        <f t="shared" ref="F8:H10" si="1">F9</f>
        <v>1837</v>
      </c>
      <c r="G8" s="35">
        <f t="shared" si="1"/>
        <v>0</v>
      </c>
      <c r="H8" s="35">
        <f t="shared" si="1"/>
        <v>1837</v>
      </c>
    </row>
    <row r="9" spans="1:8" ht="36.75" customHeight="1" x14ac:dyDescent="0.2">
      <c r="A9" s="36" t="s">
        <v>280</v>
      </c>
      <c r="B9" s="32">
        <v>1</v>
      </c>
      <c r="C9" s="32">
        <v>2</v>
      </c>
      <c r="D9" s="33">
        <v>1800000000</v>
      </c>
      <c r="E9" s="34" t="s">
        <v>61</v>
      </c>
      <c r="F9" s="35">
        <f t="shared" si="1"/>
        <v>1837</v>
      </c>
      <c r="G9" s="35">
        <f t="shared" si="1"/>
        <v>0</v>
      </c>
      <c r="H9" s="35">
        <f t="shared" si="1"/>
        <v>1837</v>
      </c>
    </row>
    <row r="10" spans="1:8" ht="48" customHeight="1" x14ac:dyDescent="0.2">
      <c r="A10" s="36" t="s">
        <v>147</v>
      </c>
      <c r="B10" s="32">
        <v>1</v>
      </c>
      <c r="C10" s="32">
        <v>2</v>
      </c>
      <c r="D10" s="33">
        <v>1810000000</v>
      </c>
      <c r="E10" s="34" t="s">
        <v>61</v>
      </c>
      <c r="F10" s="35">
        <f t="shared" si="1"/>
        <v>1837</v>
      </c>
      <c r="G10" s="35">
        <f t="shared" si="1"/>
        <v>0</v>
      </c>
      <c r="H10" s="35">
        <f t="shared" si="1"/>
        <v>1837</v>
      </c>
    </row>
    <row r="11" spans="1:8" ht="35.25" customHeight="1" x14ac:dyDescent="0.2">
      <c r="A11" s="36" t="s">
        <v>146</v>
      </c>
      <c r="B11" s="32">
        <v>1</v>
      </c>
      <c r="C11" s="32">
        <v>2</v>
      </c>
      <c r="D11" s="33">
        <v>1810100000</v>
      </c>
      <c r="E11" s="34"/>
      <c r="F11" s="35">
        <f>+F12</f>
        <v>1837</v>
      </c>
      <c r="G11" s="35">
        <f t="shared" ref="G11:H11" si="2">+G12</f>
        <v>0</v>
      </c>
      <c r="H11" s="35">
        <f t="shared" si="2"/>
        <v>1837</v>
      </c>
    </row>
    <row r="12" spans="1:8" ht="32.25" customHeight="1" x14ac:dyDescent="0.2">
      <c r="A12" s="36" t="s">
        <v>97</v>
      </c>
      <c r="B12" s="32">
        <v>1</v>
      </c>
      <c r="C12" s="32">
        <v>2</v>
      </c>
      <c r="D12" s="33" t="s">
        <v>239</v>
      </c>
      <c r="E12" s="34" t="s">
        <v>61</v>
      </c>
      <c r="F12" s="35">
        <f>F13</f>
        <v>1837</v>
      </c>
      <c r="G12" s="35">
        <f t="shared" ref="G12:H13" si="3">G13</f>
        <v>0</v>
      </c>
      <c r="H12" s="35">
        <f t="shared" si="3"/>
        <v>1837</v>
      </c>
    </row>
    <row r="13" spans="1:8" ht="47.25" customHeight="1" x14ac:dyDescent="0.2">
      <c r="A13" s="37" t="s">
        <v>65</v>
      </c>
      <c r="B13" s="32">
        <v>1</v>
      </c>
      <c r="C13" s="32">
        <v>2</v>
      </c>
      <c r="D13" s="33" t="s">
        <v>239</v>
      </c>
      <c r="E13" s="34" t="s">
        <v>66</v>
      </c>
      <c r="F13" s="35">
        <f>F14</f>
        <v>1837</v>
      </c>
      <c r="G13" s="35">
        <f t="shared" si="3"/>
        <v>0</v>
      </c>
      <c r="H13" s="35">
        <f t="shared" si="3"/>
        <v>1837</v>
      </c>
    </row>
    <row r="14" spans="1:8" ht="25.5" customHeight="1" x14ac:dyDescent="0.2">
      <c r="A14" s="37" t="s">
        <v>70</v>
      </c>
      <c r="B14" s="32">
        <v>1</v>
      </c>
      <c r="C14" s="32">
        <v>2</v>
      </c>
      <c r="D14" s="33" t="s">
        <v>239</v>
      </c>
      <c r="E14" s="34" t="s">
        <v>71</v>
      </c>
      <c r="F14" s="35">
        <v>1837</v>
      </c>
      <c r="G14" s="99"/>
      <c r="H14" s="38">
        <f>F14+G14</f>
        <v>1837</v>
      </c>
    </row>
    <row r="15" spans="1:8" ht="38.25" customHeight="1" x14ac:dyDescent="0.2">
      <c r="A15" s="37" t="s">
        <v>32</v>
      </c>
      <c r="B15" s="32">
        <v>1</v>
      </c>
      <c r="C15" s="32">
        <v>4</v>
      </c>
      <c r="D15" s="33"/>
      <c r="E15" s="34"/>
      <c r="F15" s="35">
        <f t="shared" ref="F15:H20" si="4">F16</f>
        <v>8277.6</v>
      </c>
      <c r="G15" s="35">
        <f t="shared" si="4"/>
        <v>0</v>
      </c>
      <c r="H15" s="35">
        <f t="shared" si="4"/>
        <v>8277.6</v>
      </c>
    </row>
    <row r="16" spans="1:8" ht="33.75" customHeight="1" x14ac:dyDescent="0.2">
      <c r="A16" s="36" t="s">
        <v>280</v>
      </c>
      <c r="B16" s="32">
        <v>1</v>
      </c>
      <c r="C16" s="32">
        <v>4</v>
      </c>
      <c r="D16" s="33">
        <v>1800000000</v>
      </c>
      <c r="E16" s="34" t="s">
        <v>61</v>
      </c>
      <c r="F16" s="35">
        <f t="shared" si="4"/>
        <v>8277.6</v>
      </c>
      <c r="G16" s="35">
        <f t="shared" si="4"/>
        <v>0</v>
      </c>
      <c r="H16" s="35">
        <f t="shared" si="4"/>
        <v>8277.6</v>
      </c>
    </row>
    <row r="17" spans="1:8" ht="22.5" customHeight="1" x14ac:dyDescent="0.2">
      <c r="A17" s="36" t="s">
        <v>147</v>
      </c>
      <c r="B17" s="32">
        <v>1</v>
      </c>
      <c r="C17" s="32">
        <v>4</v>
      </c>
      <c r="D17" s="33">
        <v>1810000000</v>
      </c>
      <c r="E17" s="34" t="s">
        <v>61</v>
      </c>
      <c r="F17" s="35">
        <f t="shared" si="4"/>
        <v>8277.6</v>
      </c>
      <c r="G17" s="35">
        <f t="shared" si="4"/>
        <v>0</v>
      </c>
      <c r="H17" s="35">
        <f t="shared" si="4"/>
        <v>8277.6</v>
      </c>
    </row>
    <row r="18" spans="1:8" ht="33.75" customHeight="1" x14ac:dyDescent="0.2">
      <c r="A18" s="36" t="s">
        <v>148</v>
      </c>
      <c r="B18" s="32">
        <v>1</v>
      </c>
      <c r="C18" s="32">
        <v>4</v>
      </c>
      <c r="D18" s="33">
        <v>1810100000</v>
      </c>
      <c r="E18" s="34"/>
      <c r="F18" s="35">
        <f t="shared" si="4"/>
        <v>8277.6</v>
      </c>
      <c r="G18" s="35">
        <f t="shared" si="4"/>
        <v>0</v>
      </c>
      <c r="H18" s="35">
        <f t="shared" si="4"/>
        <v>8277.6</v>
      </c>
    </row>
    <row r="19" spans="1:8" ht="11.25" customHeight="1" x14ac:dyDescent="0.2">
      <c r="A19" s="36" t="s">
        <v>52</v>
      </c>
      <c r="B19" s="32">
        <v>1</v>
      </c>
      <c r="C19" s="32">
        <v>4</v>
      </c>
      <c r="D19" s="33">
        <v>1810102040</v>
      </c>
      <c r="E19" s="34" t="s">
        <v>61</v>
      </c>
      <c r="F19" s="35">
        <f>F20+F22</f>
        <v>8277.6</v>
      </c>
      <c r="G19" s="35">
        <f t="shared" ref="G19:H19" si="5">G20+G22</f>
        <v>0</v>
      </c>
      <c r="H19" s="35">
        <f t="shared" si="5"/>
        <v>8277.6</v>
      </c>
    </row>
    <row r="20" spans="1:8" ht="45" customHeight="1" x14ac:dyDescent="0.2">
      <c r="A20" s="37" t="s">
        <v>65</v>
      </c>
      <c r="B20" s="32">
        <v>1</v>
      </c>
      <c r="C20" s="32">
        <v>4</v>
      </c>
      <c r="D20" s="33">
        <v>1810102040</v>
      </c>
      <c r="E20" s="34" t="s">
        <v>66</v>
      </c>
      <c r="F20" s="35">
        <f t="shared" si="4"/>
        <v>8255.1</v>
      </c>
      <c r="G20" s="35">
        <f t="shared" si="4"/>
        <v>0</v>
      </c>
      <c r="H20" s="35">
        <f t="shared" si="4"/>
        <v>8255.1</v>
      </c>
    </row>
    <row r="21" spans="1:8" ht="22.5" x14ac:dyDescent="0.2">
      <c r="A21" s="37" t="s">
        <v>70</v>
      </c>
      <c r="B21" s="32">
        <v>1</v>
      </c>
      <c r="C21" s="32">
        <v>4</v>
      </c>
      <c r="D21" s="33">
        <v>1810102040</v>
      </c>
      <c r="E21" s="34" t="s">
        <v>71</v>
      </c>
      <c r="F21" s="35">
        <v>8255.1</v>
      </c>
      <c r="G21" s="91"/>
      <c r="H21" s="38">
        <f>F21+G21</f>
        <v>8255.1</v>
      </c>
    </row>
    <row r="22" spans="1:8" s="125" customFormat="1" ht="22.5" x14ac:dyDescent="0.2">
      <c r="A22" s="37" t="s">
        <v>161</v>
      </c>
      <c r="B22" s="32">
        <v>1</v>
      </c>
      <c r="C22" s="32">
        <v>4</v>
      </c>
      <c r="D22" s="33">
        <v>1810102040</v>
      </c>
      <c r="E22" s="34">
        <v>200</v>
      </c>
      <c r="F22" s="35">
        <f>F23</f>
        <v>22.5</v>
      </c>
      <c r="G22" s="35">
        <f t="shared" ref="G22:H22" si="6">G23</f>
        <v>0</v>
      </c>
      <c r="H22" s="35">
        <f t="shared" si="6"/>
        <v>22.5</v>
      </c>
    </row>
    <row r="23" spans="1:8" s="125" customFormat="1" ht="22.5" x14ac:dyDescent="0.2">
      <c r="A23" s="37" t="s">
        <v>63</v>
      </c>
      <c r="B23" s="32">
        <v>1</v>
      </c>
      <c r="C23" s="32">
        <v>4</v>
      </c>
      <c r="D23" s="33">
        <v>1810102040</v>
      </c>
      <c r="E23" s="34">
        <v>240</v>
      </c>
      <c r="F23" s="35">
        <v>22.5</v>
      </c>
      <c r="G23" s="122"/>
      <c r="H23" s="121">
        <f>F23+G23</f>
        <v>22.5</v>
      </c>
    </row>
    <row r="24" spans="1:8" ht="38.25" customHeight="1" x14ac:dyDescent="0.2">
      <c r="A24" s="37" t="s">
        <v>128</v>
      </c>
      <c r="B24" s="32">
        <v>1</v>
      </c>
      <c r="C24" s="32">
        <v>6</v>
      </c>
      <c r="D24" s="33"/>
      <c r="E24" s="34"/>
      <c r="F24" s="35">
        <f>F31+F25</f>
        <v>17.100000000000001</v>
      </c>
      <c r="G24" s="35">
        <f t="shared" ref="G24:H24" si="7">G31+G25</f>
        <v>0</v>
      </c>
      <c r="H24" s="35">
        <f t="shared" si="7"/>
        <v>17.100000000000001</v>
      </c>
    </row>
    <row r="25" spans="1:8" ht="38.25" customHeight="1" x14ac:dyDescent="0.2">
      <c r="A25" s="36" t="s">
        <v>280</v>
      </c>
      <c r="B25" s="32">
        <v>1</v>
      </c>
      <c r="C25" s="32">
        <v>6</v>
      </c>
      <c r="D25" s="33">
        <v>1800000000</v>
      </c>
      <c r="E25" s="34"/>
      <c r="F25" s="35">
        <f>F26</f>
        <v>0.8</v>
      </c>
      <c r="G25" s="35">
        <f t="shared" ref="G25:H29" si="8">G26</f>
        <v>0</v>
      </c>
      <c r="H25" s="35">
        <f t="shared" si="8"/>
        <v>0.8</v>
      </c>
    </row>
    <row r="26" spans="1:8" ht="38.25" customHeight="1" x14ac:dyDescent="0.2">
      <c r="A26" s="36" t="s">
        <v>147</v>
      </c>
      <c r="B26" s="32">
        <v>1</v>
      </c>
      <c r="C26" s="32">
        <v>6</v>
      </c>
      <c r="D26" s="33">
        <v>1810000000</v>
      </c>
      <c r="E26" s="34"/>
      <c r="F26" s="35">
        <f>F27</f>
        <v>0.8</v>
      </c>
      <c r="G26" s="35">
        <f t="shared" si="8"/>
        <v>0</v>
      </c>
      <c r="H26" s="35">
        <f t="shared" si="8"/>
        <v>0.8</v>
      </c>
    </row>
    <row r="27" spans="1:8" ht="38.25" customHeight="1" x14ac:dyDescent="0.2">
      <c r="A27" s="36" t="s">
        <v>148</v>
      </c>
      <c r="B27" s="32">
        <v>1</v>
      </c>
      <c r="C27" s="32">
        <v>6</v>
      </c>
      <c r="D27" s="33">
        <v>1810100000</v>
      </c>
      <c r="E27" s="34"/>
      <c r="F27" s="35">
        <f>F28</f>
        <v>0.8</v>
      </c>
      <c r="G27" s="35">
        <f t="shared" si="8"/>
        <v>0</v>
      </c>
      <c r="H27" s="35">
        <f t="shared" si="8"/>
        <v>0.8</v>
      </c>
    </row>
    <row r="28" spans="1:8" ht="38.25" customHeight="1" x14ac:dyDescent="0.2">
      <c r="A28" s="37" t="s">
        <v>127</v>
      </c>
      <c r="B28" s="32">
        <v>1</v>
      </c>
      <c r="C28" s="32">
        <v>6</v>
      </c>
      <c r="D28" s="33">
        <v>1810189020</v>
      </c>
      <c r="E28" s="34"/>
      <c r="F28" s="35">
        <f>F29</f>
        <v>0.8</v>
      </c>
      <c r="G28" s="35">
        <f t="shared" si="8"/>
        <v>0</v>
      </c>
      <c r="H28" s="35">
        <f t="shared" si="8"/>
        <v>0.8</v>
      </c>
    </row>
    <row r="29" spans="1:8" ht="38.25" customHeight="1" x14ac:dyDescent="0.2">
      <c r="A29" s="37" t="s">
        <v>82</v>
      </c>
      <c r="B29" s="32"/>
      <c r="C29" s="32"/>
      <c r="D29" s="33">
        <v>1810189020</v>
      </c>
      <c r="E29" s="34">
        <v>500</v>
      </c>
      <c r="F29" s="35">
        <f>F30</f>
        <v>0.8</v>
      </c>
      <c r="G29" s="35">
        <f t="shared" si="8"/>
        <v>0</v>
      </c>
      <c r="H29" s="35">
        <f t="shared" si="8"/>
        <v>0.8</v>
      </c>
    </row>
    <row r="30" spans="1:8" ht="38.25" customHeight="1" x14ac:dyDescent="0.2">
      <c r="A30" s="37" t="s">
        <v>60</v>
      </c>
      <c r="B30" s="32">
        <v>1</v>
      </c>
      <c r="C30" s="32">
        <v>6</v>
      </c>
      <c r="D30" s="33">
        <v>1810189020</v>
      </c>
      <c r="E30" s="34">
        <v>540</v>
      </c>
      <c r="F30" s="35">
        <v>0.8</v>
      </c>
      <c r="G30" s="91"/>
      <c r="H30" s="38">
        <f>F30+G30</f>
        <v>0.8</v>
      </c>
    </row>
    <row r="31" spans="1:8" ht="18" customHeight="1" x14ac:dyDescent="0.2">
      <c r="A31" s="36" t="s">
        <v>83</v>
      </c>
      <c r="B31" s="32">
        <v>1</v>
      </c>
      <c r="C31" s="32">
        <v>6</v>
      </c>
      <c r="D31" s="33" t="s">
        <v>290</v>
      </c>
      <c r="E31" s="34"/>
      <c r="F31" s="35">
        <f>F33</f>
        <v>16.3</v>
      </c>
      <c r="G31" s="35">
        <f t="shared" ref="G31:H31" si="9">G33</f>
        <v>0</v>
      </c>
      <c r="H31" s="35">
        <f t="shared" si="9"/>
        <v>16.3</v>
      </c>
    </row>
    <row r="32" spans="1:8" ht="18" customHeight="1" x14ac:dyDescent="0.2">
      <c r="A32" s="36" t="s">
        <v>289</v>
      </c>
      <c r="B32" s="32">
        <v>1</v>
      </c>
      <c r="C32" s="32">
        <v>6</v>
      </c>
      <c r="D32" s="33" t="s">
        <v>288</v>
      </c>
      <c r="E32" s="34"/>
      <c r="F32" s="35">
        <v>17.100000000000001</v>
      </c>
      <c r="G32" s="35"/>
      <c r="H32" s="35">
        <v>17.100000000000001</v>
      </c>
    </row>
    <row r="33" spans="1:8" ht="45" customHeight="1" x14ac:dyDescent="0.2">
      <c r="A33" s="37" t="s">
        <v>127</v>
      </c>
      <c r="B33" s="32">
        <v>1</v>
      </c>
      <c r="C33" s="32">
        <v>6</v>
      </c>
      <c r="D33" s="33" t="s">
        <v>227</v>
      </c>
      <c r="E33" s="34"/>
      <c r="F33" s="35">
        <f t="shared" ref="F33:H34" si="10">F34</f>
        <v>16.3</v>
      </c>
      <c r="G33" s="35">
        <f t="shared" si="10"/>
        <v>0</v>
      </c>
      <c r="H33" s="35">
        <f t="shared" si="10"/>
        <v>16.3</v>
      </c>
    </row>
    <row r="34" spans="1:8" ht="11.25" customHeight="1" x14ac:dyDescent="0.2">
      <c r="A34" s="37" t="s">
        <v>82</v>
      </c>
      <c r="B34" s="32">
        <v>1</v>
      </c>
      <c r="C34" s="32">
        <v>6</v>
      </c>
      <c r="D34" s="33" t="s">
        <v>227</v>
      </c>
      <c r="E34" s="34">
        <v>500</v>
      </c>
      <c r="F34" s="35">
        <f t="shared" si="10"/>
        <v>16.3</v>
      </c>
      <c r="G34" s="35">
        <f t="shared" si="10"/>
        <v>0</v>
      </c>
      <c r="H34" s="35">
        <f t="shared" si="10"/>
        <v>16.3</v>
      </c>
    </row>
    <row r="35" spans="1:8" ht="11.25" customHeight="1" x14ac:dyDescent="0.2">
      <c r="A35" s="37" t="s">
        <v>60</v>
      </c>
      <c r="B35" s="32">
        <v>1</v>
      </c>
      <c r="C35" s="32">
        <v>6</v>
      </c>
      <c r="D35" s="33" t="s">
        <v>227</v>
      </c>
      <c r="E35" s="34">
        <v>540</v>
      </c>
      <c r="F35" s="35">
        <v>16.3</v>
      </c>
      <c r="G35" s="91"/>
      <c r="H35" s="38">
        <f>F35+G35</f>
        <v>16.3</v>
      </c>
    </row>
    <row r="36" spans="1:8" ht="11.25" customHeight="1" x14ac:dyDescent="0.2">
      <c r="A36" s="37" t="s">
        <v>260</v>
      </c>
      <c r="B36" s="32">
        <v>1</v>
      </c>
      <c r="C36" s="32">
        <v>7</v>
      </c>
      <c r="D36" s="33"/>
      <c r="E36" s="34"/>
      <c r="F36" s="35">
        <f>F37</f>
        <v>200</v>
      </c>
      <c r="G36" s="35">
        <f t="shared" ref="G36:H38" si="11">G37</f>
        <v>0</v>
      </c>
      <c r="H36" s="35">
        <f t="shared" si="11"/>
        <v>200</v>
      </c>
    </row>
    <row r="37" spans="1:8" ht="23.25" customHeight="1" x14ac:dyDescent="0.2">
      <c r="A37" s="37" t="s">
        <v>261</v>
      </c>
      <c r="B37" s="32">
        <v>1</v>
      </c>
      <c r="C37" s="32">
        <v>7</v>
      </c>
      <c r="D37" s="33" t="s">
        <v>259</v>
      </c>
      <c r="E37" s="34"/>
      <c r="F37" s="35">
        <f>F38</f>
        <v>200</v>
      </c>
      <c r="G37" s="35">
        <f t="shared" si="11"/>
        <v>0</v>
      </c>
      <c r="H37" s="35">
        <f t="shared" si="11"/>
        <v>200</v>
      </c>
    </row>
    <row r="38" spans="1:8" ht="11.25" customHeight="1" x14ac:dyDescent="0.2">
      <c r="A38" s="37" t="s">
        <v>161</v>
      </c>
      <c r="B38" s="32">
        <v>1</v>
      </c>
      <c r="C38" s="32">
        <v>7</v>
      </c>
      <c r="D38" s="33" t="s">
        <v>259</v>
      </c>
      <c r="E38" s="34">
        <v>200</v>
      </c>
      <c r="F38" s="35">
        <f>F39</f>
        <v>200</v>
      </c>
      <c r="G38" s="35">
        <f t="shared" si="11"/>
        <v>0</v>
      </c>
      <c r="H38" s="35">
        <f t="shared" si="11"/>
        <v>200</v>
      </c>
    </row>
    <row r="39" spans="1:8" ht="11.25" customHeight="1" x14ac:dyDescent="0.2">
      <c r="A39" s="37" t="s">
        <v>63</v>
      </c>
      <c r="B39" s="32">
        <v>1</v>
      </c>
      <c r="C39" s="32">
        <v>7</v>
      </c>
      <c r="D39" s="33" t="s">
        <v>259</v>
      </c>
      <c r="E39" s="34">
        <v>240</v>
      </c>
      <c r="F39" s="35">
        <v>200</v>
      </c>
      <c r="G39" s="91"/>
      <c r="H39" s="38">
        <f>F39+G39</f>
        <v>200</v>
      </c>
    </row>
    <row r="40" spans="1:8" ht="11.25" customHeight="1" x14ac:dyDescent="0.2">
      <c r="A40" s="31" t="s">
        <v>33</v>
      </c>
      <c r="B40" s="32">
        <v>1</v>
      </c>
      <c r="C40" s="32">
        <v>11</v>
      </c>
      <c r="D40" s="33"/>
      <c r="E40" s="34" t="s">
        <v>61</v>
      </c>
      <c r="F40" s="35">
        <f t="shared" ref="F40:H45" si="12">F41</f>
        <v>50</v>
      </c>
      <c r="G40" s="35">
        <f t="shared" si="12"/>
        <v>0</v>
      </c>
      <c r="H40" s="35">
        <f t="shared" si="12"/>
        <v>50</v>
      </c>
    </row>
    <row r="41" spans="1:8" ht="33.75" customHeight="1" x14ac:dyDescent="0.2">
      <c r="A41" s="36" t="s">
        <v>197</v>
      </c>
      <c r="B41" s="32">
        <v>1</v>
      </c>
      <c r="C41" s="32">
        <v>11</v>
      </c>
      <c r="D41" s="33">
        <v>1100000000</v>
      </c>
      <c r="E41" s="34" t="s">
        <v>61</v>
      </c>
      <c r="F41" s="35">
        <f t="shared" si="12"/>
        <v>50</v>
      </c>
      <c r="G41" s="35">
        <f t="shared" si="12"/>
        <v>0</v>
      </c>
      <c r="H41" s="35">
        <f t="shared" si="12"/>
        <v>50</v>
      </c>
    </row>
    <row r="42" spans="1:8" ht="38.25" customHeight="1" x14ac:dyDescent="0.2">
      <c r="A42" s="36" t="s">
        <v>80</v>
      </c>
      <c r="B42" s="32">
        <v>1</v>
      </c>
      <c r="C42" s="32">
        <v>11</v>
      </c>
      <c r="D42" s="33">
        <v>1110000000</v>
      </c>
      <c r="E42" s="34" t="s">
        <v>61</v>
      </c>
      <c r="F42" s="35">
        <f t="shared" si="12"/>
        <v>50</v>
      </c>
      <c r="G42" s="35">
        <f t="shared" si="12"/>
        <v>0</v>
      </c>
      <c r="H42" s="35">
        <f t="shared" si="12"/>
        <v>50</v>
      </c>
    </row>
    <row r="43" spans="1:8" ht="33.75" customHeight="1" x14ac:dyDescent="0.2">
      <c r="A43" s="36" t="s">
        <v>129</v>
      </c>
      <c r="B43" s="32">
        <v>1</v>
      </c>
      <c r="C43" s="32">
        <v>11</v>
      </c>
      <c r="D43" s="33">
        <v>1110100000</v>
      </c>
      <c r="E43" s="34" t="s">
        <v>61</v>
      </c>
      <c r="F43" s="35">
        <f t="shared" si="12"/>
        <v>50</v>
      </c>
      <c r="G43" s="35">
        <f t="shared" si="12"/>
        <v>0</v>
      </c>
      <c r="H43" s="35">
        <f t="shared" si="12"/>
        <v>50</v>
      </c>
    </row>
    <row r="44" spans="1:8" ht="33.75" customHeight="1" x14ac:dyDescent="0.2">
      <c r="A44" s="36" t="s">
        <v>286</v>
      </c>
      <c r="B44" s="32">
        <v>1</v>
      </c>
      <c r="C44" s="32">
        <v>11</v>
      </c>
      <c r="D44" s="33">
        <v>1110122020</v>
      </c>
      <c r="E44" s="34"/>
      <c r="F44" s="35">
        <f t="shared" si="12"/>
        <v>50</v>
      </c>
      <c r="G44" s="35">
        <f t="shared" si="12"/>
        <v>0</v>
      </c>
      <c r="H44" s="35">
        <f t="shared" si="12"/>
        <v>50</v>
      </c>
    </row>
    <row r="45" spans="1:8" ht="11.25" customHeight="1" x14ac:dyDescent="0.2">
      <c r="A45" s="37" t="s">
        <v>72</v>
      </c>
      <c r="B45" s="32">
        <v>1</v>
      </c>
      <c r="C45" s="32">
        <v>11</v>
      </c>
      <c r="D45" s="33">
        <v>1110122020</v>
      </c>
      <c r="E45" s="34" t="s">
        <v>73</v>
      </c>
      <c r="F45" s="35">
        <f t="shared" si="12"/>
        <v>50</v>
      </c>
      <c r="G45" s="35">
        <f t="shared" si="12"/>
        <v>0</v>
      </c>
      <c r="H45" s="35">
        <f t="shared" si="12"/>
        <v>50</v>
      </c>
    </row>
    <row r="46" spans="1:8" x14ac:dyDescent="0.2">
      <c r="A46" s="37" t="s">
        <v>55</v>
      </c>
      <c r="B46" s="32">
        <v>1</v>
      </c>
      <c r="C46" s="32">
        <v>11</v>
      </c>
      <c r="D46" s="33">
        <v>1110122020</v>
      </c>
      <c r="E46" s="34" t="s">
        <v>49</v>
      </c>
      <c r="F46" s="35">
        <v>50</v>
      </c>
      <c r="G46" s="91"/>
      <c r="H46" s="38">
        <f>F46+G46</f>
        <v>50</v>
      </c>
    </row>
    <row r="47" spans="1:8" ht="11.25" customHeight="1" x14ac:dyDescent="0.2">
      <c r="A47" s="31" t="s">
        <v>34</v>
      </c>
      <c r="B47" s="32">
        <v>1</v>
      </c>
      <c r="C47" s="32">
        <v>13</v>
      </c>
      <c r="D47" s="33" t="s">
        <v>61</v>
      </c>
      <c r="E47" s="34" t="s">
        <v>61</v>
      </c>
      <c r="F47" s="35">
        <f>F48+F53+F64+F70+F81</f>
        <v>6073</v>
      </c>
      <c r="G47" s="35">
        <f t="shared" ref="G47:H47" si="13">G48+G53+G64+G70+G81</f>
        <v>452.19999999999993</v>
      </c>
      <c r="H47" s="35">
        <f t="shared" si="13"/>
        <v>6525.2</v>
      </c>
    </row>
    <row r="48" spans="1:8" ht="22.5" customHeight="1" x14ac:dyDescent="0.2">
      <c r="A48" s="36" t="s">
        <v>281</v>
      </c>
      <c r="B48" s="32">
        <v>1</v>
      </c>
      <c r="C48" s="32">
        <v>13</v>
      </c>
      <c r="D48" s="33">
        <v>2500000000</v>
      </c>
      <c r="E48" s="34" t="s">
        <v>61</v>
      </c>
      <c r="F48" s="35">
        <f>F49</f>
        <v>5</v>
      </c>
      <c r="G48" s="35">
        <f t="shared" ref="G48:H51" si="14">G49</f>
        <v>-4</v>
      </c>
      <c r="H48" s="35">
        <f t="shared" si="14"/>
        <v>1</v>
      </c>
    </row>
    <row r="49" spans="1:8" ht="35.25" customHeight="1" x14ac:dyDescent="0.2">
      <c r="A49" s="36" t="s">
        <v>130</v>
      </c>
      <c r="B49" s="32">
        <v>1</v>
      </c>
      <c r="C49" s="32">
        <v>13</v>
      </c>
      <c r="D49" s="33">
        <v>2500100000</v>
      </c>
      <c r="E49" s="34" t="s">
        <v>61</v>
      </c>
      <c r="F49" s="35">
        <f>F50</f>
        <v>5</v>
      </c>
      <c r="G49" s="35">
        <f t="shared" si="14"/>
        <v>-4</v>
      </c>
      <c r="H49" s="35">
        <f t="shared" si="14"/>
        <v>1</v>
      </c>
    </row>
    <row r="50" spans="1:8" ht="35.25" customHeight="1" x14ac:dyDescent="0.2">
      <c r="A50" s="36" t="s">
        <v>104</v>
      </c>
      <c r="B50" s="32">
        <v>1</v>
      </c>
      <c r="C50" s="32">
        <v>13</v>
      </c>
      <c r="D50" s="33">
        <v>2500199990</v>
      </c>
      <c r="E50" s="34"/>
      <c r="F50" s="35">
        <f>F51</f>
        <v>5</v>
      </c>
      <c r="G50" s="35">
        <f t="shared" si="14"/>
        <v>-4</v>
      </c>
      <c r="H50" s="35">
        <f t="shared" si="14"/>
        <v>1</v>
      </c>
    </row>
    <row r="51" spans="1:8" ht="22.5" customHeight="1" x14ac:dyDescent="0.2">
      <c r="A51" s="37" t="s">
        <v>161</v>
      </c>
      <c r="B51" s="32">
        <v>1</v>
      </c>
      <c r="C51" s="32">
        <v>13</v>
      </c>
      <c r="D51" s="33">
        <v>2500199990</v>
      </c>
      <c r="E51" s="34" t="s">
        <v>62</v>
      </c>
      <c r="F51" s="35">
        <f>F52</f>
        <v>5</v>
      </c>
      <c r="G51" s="35">
        <f t="shared" si="14"/>
        <v>-4</v>
      </c>
      <c r="H51" s="35">
        <f t="shared" si="14"/>
        <v>1</v>
      </c>
    </row>
    <row r="52" spans="1:8" ht="22.5" x14ac:dyDescent="0.2">
      <c r="A52" s="37" t="s">
        <v>63</v>
      </c>
      <c r="B52" s="32">
        <v>1</v>
      </c>
      <c r="C52" s="32">
        <v>13</v>
      </c>
      <c r="D52" s="33">
        <v>2500199990</v>
      </c>
      <c r="E52" s="34" t="s">
        <v>64</v>
      </c>
      <c r="F52" s="35">
        <v>5</v>
      </c>
      <c r="G52" s="99">
        <v>-4</v>
      </c>
      <c r="H52" s="38">
        <f>F52+G52</f>
        <v>1</v>
      </c>
    </row>
    <row r="53" spans="1:8" ht="41.25" customHeight="1" x14ac:dyDescent="0.2">
      <c r="A53" s="36" t="s">
        <v>287</v>
      </c>
      <c r="B53" s="32">
        <v>1</v>
      </c>
      <c r="C53" s="32">
        <v>13</v>
      </c>
      <c r="D53" s="33">
        <v>1000000000</v>
      </c>
      <c r="E53" s="34" t="s">
        <v>61</v>
      </c>
      <c r="F53" s="35">
        <f>F54+F59</f>
        <v>2.6</v>
      </c>
      <c r="G53" s="35">
        <f t="shared" ref="G53:H53" si="15">G54+G59</f>
        <v>0</v>
      </c>
      <c r="H53" s="35">
        <f t="shared" si="15"/>
        <v>2.6</v>
      </c>
    </row>
    <row r="54" spans="1:8" ht="33" customHeight="1" x14ac:dyDescent="0.2">
      <c r="A54" s="36" t="s">
        <v>98</v>
      </c>
      <c r="B54" s="32">
        <v>1</v>
      </c>
      <c r="C54" s="32">
        <v>13</v>
      </c>
      <c r="D54" s="33">
        <v>1020000000</v>
      </c>
      <c r="E54" s="34" t="s">
        <v>61</v>
      </c>
      <c r="F54" s="35">
        <f>F55</f>
        <v>2</v>
      </c>
      <c r="G54" s="35">
        <f t="shared" ref="G54:H57" si="16">G55</f>
        <v>0</v>
      </c>
      <c r="H54" s="35">
        <f t="shared" si="16"/>
        <v>2</v>
      </c>
    </row>
    <row r="55" spans="1:8" ht="21.75" customHeight="1" x14ac:dyDescent="0.2">
      <c r="A55" s="36" t="s">
        <v>99</v>
      </c>
      <c r="B55" s="32">
        <v>1</v>
      </c>
      <c r="C55" s="32">
        <v>13</v>
      </c>
      <c r="D55" s="33">
        <v>1020100000</v>
      </c>
      <c r="E55" s="34" t="s">
        <v>61</v>
      </c>
      <c r="F55" s="35">
        <f>F56</f>
        <v>2</v>
      </c>
      <c r="G55" s="35">
        <f t="shared" si="16"/>
        <v>0</v>
      </c>
      <c r="H55" s="35">
        <f t="shared" si="16"/>
        <v>2</v>
      </c>
    </row>
    <row r="56" spans="1:8" ht="21.75" customHeight="1" x14ac:dyDescent="0.2">
      <c r="A56" s="36" t="s">
        <v>100</v>
      </c>
      <c r="B56" s="32">
        <v>1</v>
      </c>
      <c r="C56" s="32">
        <v>13</v>
      </c>
      <c r="D56" s="33">
        <v>1020120040</v>
      </c>
      <c r="E56" s="34"/>
      <c r="F56" s="35">
        <f>F57</f>
        <v>2</v>
      </c>
      <c r="G56" s="35">
        <f t="shared" si="16"/>
        <v>0</v>
      </c>
      <c r="H56" s="35">
        <f t="shared" si="16"/>
        <v>2</v>
      </c>
    </row>
    <row r="57" spans="1:8" ht="22.5" customHeight="1" x14ac:dyDescent="0.2">
      <c r="A57" s="37" t="s">
        <v>161</v>
      </c>
      <c r="B57" s="39">
        <v>1</v>
      </c>
      <c r="C57" s="39">
        <v>13</v>
      </c>
      <c r="D57" s="25">
        <v>1020120040</v>
      </c>
      <c r="E57" s="34" t="s">
        <v>62</v>
      </c>
      <c r="F57" s="35">
        <f>F58</f>
        <v>2</v>
      </c>
      <c r="G57" s="35">
        <f t="shared" si="16"/>
        <v>0</v>
      </c>
      <c r="H57" s="35">
        <f t="shared" si="16"/>
        <v>2</v>
      </c>
    </row>
    <row r="58" spans="1:8" ht="22.5" x14ac:dyDescent="0.2">
      <c r="A58" s="40" t="s">
        <v>63</v>
      </c>
      <c r="B58" s="39">
        <v>1</v>
      </c>
      <c r="C58" s="39">
        <v>13</v>
      </c>
      <c r="D58" s="25">
        <v>1020120040</v>
      </c>
      <c r="E58" s="34" t="s">
        <v>64</v>
      </c>
      <c r="F58" s="35">
        <v>2</v>
      </c>
      <c r="G58" s="91"/>
      <c r="H58" s="38">
        <f>F58+G58</f>
        <v>2</v>
      </c>
    </row>
    <row r="59" spans="1:8" ht="11.25" customHeight="1" x14ac:dyDescent="0.2">
      <c r="A59" s="4" t="s">
        <v>111</v>
      </c>
      <c r="B59" s="39">
        <v>1</v>
      </c>
      <c r="C59" s="39">
        <v>13</v>
      </c>
      <c r="D59" s="18">
        <v>1030000000</v>
      </c>
      <c r="E59" s="41"/>
      <c r="F59" s="17">
        <f>F60</f>
        <v>0.6</v>
      </c>
      <c r="G59" s="92">
        <f t="shared" ref="G59:H62" si="17">G60</f>
        <v>0</v>
      </c>
      <c r="H59" s="17">
        <f t="shared" si="17"/>
        <v>0.6</v>
      </c>
    </row>
    <row r="60" spans="1:8" ht="42" customHeight="1" x14ac:dyDescent="0.2">
      <c r="A60" s="4" t="s">
        <v>112</v>
      </c>
      <c r="B60" s="39">
        <v>1</v>
      </c>
      <c r="C60" s="39">
        <v>13</v>
      </c>
      <c r="D60" s="18">
        <v>1030100000</v>
      </c>
      <c r="E60" s="41"/>
      <c r="F60" s="17">
        <f>F61</f>
        <v>0.6</v>
      </c>
      <c r="G60" s="92">
        <f t="shared" si="17"/>
        <v>0</v>
      </c>
      <c r="H60" s="17">
        <f t="shared" si="17"/>
        <v>0.6</v>
      </c>
    </row>
    <row r="61" spans="1:8" ht="25.5" customHeight="1" x14ac:dyDescent="0.2">
      <c r="A61" s="4" t="s">
        <v>104</v>
      </c>
      <c r="B61" s="39">
        <v>1</v>
      </c>
      <c r="C61" s="39">
        <v>13</v>
      </c>
      <c r="D61" s="18">
        <v>1030199990</v>
      </c>
      <c r="E61" s="41"/>
      <c r="F61" s="17">
        <f>F62</f>
        <v>0.6</v>
      </c>
      <c r="G61" s="92">
        <f t="shared" si="17"/>
        <v>0</v>
      </c>
      <c r="H61" s="17">
        <f t="shared" si="17"/>
        <v>0.6</v>
      </c>
    </row>
    <row r="62" spans="1:8" ht="26.25" customHeight="1" x14ac:dyDescent="0.2">
      <c r="A62" s="37" t="s">
        <v>161</v>
      </c>
      <c r="B62" s="39">
        <v>1</v>
      </c>
      <c r="C62" s="39">
        <v>13</v>
      </c>
      <c r="D62" s="18">
        <v>1030199990</v>
      </c>
      <c r="E62" s="34" t="s">
        <v>62</v>
      </c>
      <c r="F62" s="17">
        <f>F63</f>
        <v>0.6</v>
      </c>
      <c r="G62" s="92">
        <f t="shared" si="17"/>
        <v>0</v>
      </c>
      <c r="H62" s="17">
        <f t="shared" si="17"/>
        <v>0.6</v>
      </c>
    </row>
    <row r="63" spans="1:8" ht="22.5" x14ac:dyDescent="0.2">
      <c r="A63" s="37" t="s">
        <v>63</v>
      </c>
      <c r="B63" s="32">
        <v>1</v>
      </c>
      <c r="C63" s="32">
        <v>13</v>
      </c>
      <c r="D63" s="18">
        <v>1030199990</v>
      </c>
      <c r="E63" s="34" t="s">
        <v>64</v>
      </c>
      <c r="F63" s="17">
        <v>0.6</v>
      </c>
      <c r="G63" s="91"/>
      <c r="H63" s="38">
        <f>F63+G63</f>
        <v>0.6</v>
      </c>
    </row>
    <row r="64" spans="1:8" ht="22.5" customHeight="1" x14ac:dyDescent="0.2">
      <c r="A64" s="42" t="s">
        <v>215</v>
      </c>
      <c r="B64" s="39">
        <v>1</v>
      </c>
      <c r="C64" s="39">
        <v>13</v>
      </c>
      <c r="D64" s="25">
        <v>1200000000</v>
      </c>
      <c r="E64" s="34" t="s">
        <v>61</v>
      </c>
      <c r="F64" s="35">
        <f>F65</f>
        <v>13</v>
      </c>
      <c r="G64" s="35">
        <f t="shared" ref="G64:H68" si="18">G65</f>
        <v>0</v>
      </c>
      <c r="H64" s="35">
        <f t="shared" si="18"/>
        <v>13</v>
      </c>
    </row>
    <row r="65" spans="1:8" ht="24.75" customHeight="1" x14ac:dyDescent="0.2">
      <c r="A65" s="37" t="s">
        <v>198</v>
      </c>
      <c r="B65" s="32">
        <v>1</v>
      </c>
      <c r="C65" s="32">
        <v>13</v>
      </c>
      <c r="D65" s="25" t="s">
        <v>199</v>
      </c>
      <c r="E65" s="34"/>
      <c r="F65" s="35">
        <f>F66</f>
        <v>13</v>
      </c>
      <c r="G65" s="35">
        <f t="shared" si="18"/>
        <v>0</v>
      </c>
      <c r="H65" s="35">
        <f t="shared" si="18"/>
        <v>13</v>
      </c>
    </row>
    <row r="66" spans="1:8" ht="22.5" x14ac:dyDescent="0.2">
      <c r="A66" s="36" t="s">
        <v>103</v>
      </c>
      <c r="B66" s="32">
        <v>1</v>
      </c>
      <c r="C66" s="32">
        <v>13</v>
      </c>
      <c r="D66" s="33" t="s">
        <v>200</v>
      </c>
      <c r="E66" s="34"/>
      <c r="F66" s="35">
        <f>F67</f>
        <v>13</v>
      </c>
      <c r="G66" s="35">
        <f t="shared" si="18"/>
        <v>0</v>
      </c>
      <c r="H66" s="35">
        <f t="shared" si="18"/>
        <v>13</v>
      </c>
    </row>
    <row r="67" spans="1:8" ht="22.5" x14ac:dyDescent="0.2">
      <c r="A67" s="36" t="s">
        <v>104</v>
      </c>
      <c r="B67" s="32">
        <v>1</v>
      </c>
      <c r="C67" s="32">
        <v>13</v>
      </c>
      <c r="D67" s="33" t="s">
        <v>201</v>
      </c>
      <c r="E67" s="34"/>
      <c r="F67" s="35">
        <f>F68</f>
        <v>13</v>
      </c>
      <c r="G67" s="35">
        <f t="shared" si="18"/>
        <v>0</v>
      </c>
      <c r="H67" s="35">
        <f t="shared" si="18"/>
        <v>13</v>
      </c>
    </row>
    <row r="68" spans="1:8" ht="22.5" x14ac:dyDescent="0.2">
      <c r="A68" s="37" t="s">
        <v>161</v>
      </c>
      <c r="B68" s="32">
        <v>1</v>
      </c>
      <c r="C68" s="32">
        <v>13</v>
      </c>
      <c r="D68" s="33" t="s">
        <v>201</v>
      </c>
      <c r="E68" s="34">
        <v>200</v>
      </c>
      <c r="F68" s="35">
        <f>F69</f>
        <v>13</v>
      </c>
      <c r="G68" s="35">
        <f t="shared" si="18"/>
        <v>0</v>
      </c>
      <c r="H68" s="35">
        <f t="shared" si="18"/>
        <v>13</v>
      </c>
    </row>
    <row r="69" spans="1:8" ht="22.5" x14ac:dyDescent="0.2">
      <c r="A69" s="37" t="s">
        <v>63</v>
      </c>
      <c r="B69" s="32">
        <v>1</v>
      </c>
      <c r="C69" s="32">
        <v>13</v>
      </c>
      <c r="D69" s="33" t="s">
        <v>201</v>
      </c>
      <c r="E69" s="34">
        <v>240</v>
      </c>
      <c r="F69" s="35">
        <v>13</v>
      </c>
      <c r="G69" s="91"/>
      <c r="H69" s="38">
        <f>F69+G69</f>
        <v>13</v>
      </c>
    </row>
    <row r="70" spans="1:8" ht="22.5" customHeight="1" x14ac:dyDescent="0.2">
      <c r="A70" s="36" t="s">
        <v>240</v>
      </c>
      <c r="B70" s="32">
        <v>1</v>
      </c>
      <c r="C70" s="32">
        <v>13</v>
      </c>
      <c r="D70" s="33">
        <v>1700000000</v>
      </c>
      <c r="E70" s="34" t="s">
        <v>61</v>
      </c>
      <c r="F70" s="35">
        <f>F71+F77</f>
        <v>1137.4000000000001</v>
      </c>
      <c r="G70" s="35">
        <f t="shared" ref="G70:H70" si="19">G71+G77</f>
        <v>216.4</v>
      </c>
      <c r="H70" s="35">
        <f t="shared" si="19"/>
        <v>1353.8</v>
      </c>
    </row>
    <row r="71" spans="1:8" ht="38.25" customHeight="1" x14ac:dyDescent="0.2">
      <c r="A71" s="36" t="s">
        <v>149</v>
      </c>
      <c r="B71" s="32">
        <v>1</v>
      </c>
      <c r="C71" s="32">
        <v>13</v>
      </c>
      <c r="D71" s="33">
        <v>1700100000</v>
      </c>
      <c r="E71" s="34" t="s">
        <v>61</v>
      </c>
      <c r="F71" s="35">
        <f>F72</f>
        <v>1113.4000000000001</v>
      </c>
      <c r="G71" s="35">
        <f t="shared" ref="G71:H71" si="20">G72</f>
        <v>216.4</v>
      </c>
      <c r="H71" s="35">
        <f t="shared" si="20"/>
        <v>1329.8</v>
      </c>
    </row>
    <row r="72" spans="1:8" ht="35.25" customHeight="1" x14ac:dyDescent="0.2">
      <c r="A72" s="36" t="s">
        <v>104</v>
      </c>
      <c r="B72" s="32">
        <v>1</v>
      </c>
      <c r="C72" s="32">
        <v>13</v>
      </c>
      <c r="D72" s="33">
        <v>1700199990</v>
      </c>
      <c r="E72" s="34"/>
      <c r="F72" s="35">
        <f>F73+F75</f>
        <v>1113.4000000000001</v>
      </c>
      <c r="G72" s="35">
        <f t="shared" ref="G72:H72" si="21">G73+G75</f>
        <v>216.4</v>
      </c>
      <c r="H72" s="35">
        <f t="shared" si="21"/>
        <v>1329.8</v>
      </c>
    </row>
    <row r="73" spans="1:8" ht="22.5" customHeight="1" x14ac:dyDescent="0.2">
      <c r="A73" s="37" t="s">
        <v>161</v>
      </c>
      <c r="B73" s="32">
        <v>1</v>
      </c>
      <c r="C73" s="32">
        <v>13</v>
      </c>
      <c r="D73" s="33">
        <v>1700199990</v>
      </c>
      <c r="E73" s="34" t="s">
        <v>62</v>
      </c>
      <c r="F73" s="35">
        <f>F74</f>
        <v>1066.4000000000001</v>
      </c>
      <c r="G73" s="35">
        <f t="shared" ref="G73:H73" si="22">G74</f>
        <v>202.3</v>
      </c>
      <c r="H73" s="35">
        <f t="shared" si="22"/>
        <v>1268.7</v>
      </c>
    </row>
    <row r="74" spans="1:8" ht="22.5" x14ac:dyDescent="0.2">
      <c r="A74" s="37" t="s">
        <v>63</v>
      </c>
      <c r="B74" s="32">
        <v>1</v>
      </c>
      <c r="C74" s="32">
        <v>13</v>
      </c>
      <c r="D74" s="33">
        <v>1700199990</v>
      </c>
      <c r="E74" s="34" t="s">
        <v>64</v>
      </c>
      <c r="F74" s="35">
        <v>1066.4000000000001</v>
      </c>
      <c r="G74" s="99">
        <v>202.3</v>
      </c>
      <c r="H74" s="38">
        <f>F74+G74</f>
        <v>1268.7</v>
      </c>
    </row>
    <row r="75" spans="1:8" ht="11.25" customHeight="1" x14ac:dyDescent="0.2">
      <c r="A75" s="37" t="s">
        <v>72</v>
      </c>
      <c r="B75" s="32">
        <v>1</v>
      </c>
      <c r="C75" s="32">
        <v>13</v>
      </c>
      <c r="D75" s="33">
        <v>1700199990</v>
      </c>
      <c r="E75" s="34" t="s">
        <v>73</v>
      </c>
      <c r="F75" s="35">
        <f>F76</f>
        <v>47</v>
      </c>
      <c r="G75" s="35">
        <f t="shared" ref="G75:H75" si="23">G76</f>
        <v>14.1</v>
      </c>
      <c r="H75" s="35">
        <f t="shared" si="23"/>
        <v>61.1</v>
      </c>
    </row>
    <row r="76" spans="1:8" x14ac:dyDescent="0.2">
      <c r="A76" s="37" t="s">
        <v>74</v>
      </c>
      <c r="B76" s="32">
        <v>1</v>
      </c>
      <c r="C76" s="32">
        <v>13</v>
      </c>
      <c r="D76" s="33">
        <v>1700199990</v>
      </c>
      <c r="E76" s="34" t="s">
        <v>75</v>
      </c>
      <c r="F76" s="35">
        <v>47</v>
      </c>
      <c r="G76" s="91">
        <v>14.1</v>
      </c>
      <c r="H76" s="38">
        <f>F76+G76</f>
        <v>61.1</v>
      </c>
    </row>
    <row r="77" spans="1:8" ht="27.75" customHeight="1" x14ac:dyDescent="0.2">
      <c r="A77" s="37" t="s">
        <v>137</v>
      </c>
      <c r="B77" s="32">
        <v>1</v>
      </c>
      <c r="C77" s="32">
        <v>13</v>
      </c>
      <c r="D77" s="33">
        <v>1700400000</v>
      </c>
      <c r="E77" s="34"/>
      <c r="F77" s="35">
        <f>F78</f>
        <v>24</v>
      </c>
      <c r="G77" s="35">
        <f t="shared" ref="G77:H79" si="24">G78</f>
        <v>0</v>
      </c>
      <c r="H77" s="35">
        <f t="shared" si="24"/>
        <v>24</v>
      </c>
    </row>
    <row r="78" spans="1:8" ht="26.25" customHeight="1" x14ac:dyDescent="0.2">
      <c r="A78" s="37" t="s">
        <v>104</v>
      </c>
      <c r="B78" s="32">
        <v>1</v>
      </c>
      <c r="C78" s="32">
        <v>13</v>
      </c>
      <c r="D78" s="33">
        <v>1700499990</v>
      </c>
      <c r="E78" s="34"/>
      <c r="F78" s="35">
        <f>F79</f>
        <v>24</v>
      </c>
      <c r="G78" s="35">
        <f t="shared" si="24"/>
        <v>0</v>
      </c>
      <c r="H78" s="35">
        <f t="shared" si="24"/>
        <v>24</v>
      </c>
    </row>
    <row r="79" spans="1:8" ht="22.5" customHeight="1" x14ac:dyDescent="0.2">
      <c r="A79" s="37" t="s">
        <v>161</v>
      </c>
      <c r="B79" s="32">
        <v>1</v>
      </c>
      <c r="C79" s="32">
        <v>13</v>
      </c>
      <c r="D79" s="33">
        <v>1700499990</v>
      </c>
      <c r="E79" s="34">
        <v>200</v>
      </c>
      <c r="F79" s="35">
        <f>F80</f>
        <v>24</v>
      </c>
      <c r="G79" s="35">
        <f t="shared" si="24"/>
        <v>0</v>
      </c>
      <c r="H79" s="35">
        <f t="shared" si="24"/>
        <v>24</v>
      </c>
    </row>
    <row r="80" spans="1:8" ht="22.5" x14ac:dyDescent="0.2">
      <c r="A80" s="37" t="s">
        <v>63</v>
      </c>
      <c r="B80" s="32">
        <v>1</v>
      </c>
      <c r="C80" s="32">
        <v>13</v>
      </c>
      <c r="D80" s="33">
        <v>1700499990</v>
      </c>
      <c r="E80" s="34">
        <v>240</v>
      </c>
      <c r="F80" s="35">
        <v>24</v>
      </c>
      <c r="G80" s="91"/>
      <c r="H80" s="38">
        <f>F80+G80</f>
        <v>24</v>
      </c>
    </row>
    <row r="81" spans="1:8" ht="33.75" customHeight="1" x14ac:dyDescent="0.2">
      <c r="A81" s="36" t="s">
        <v>280</v>
      </c>
      <c r="B81" s="32">
        <v>1</v>
      </c>
      <c r="C81" s="32">
        <v>13</v>
      </c>
      <c r="D81" s="33">
        <v>1800000000</v>
      </c>
      <c r="E81" s="34" t="s">
        <v>61</v>
      </c>
      <c r="F81" s="35">
        <f>F82+F99</f>
        <v>4915</v>
      </c>
      <c r="G81" s="35">
        <f>G82+G99</f>
        <v>239.79999999999995</v>
      </c>
      <c r="H81" s="35">
        <f>H82+H99</f>
        <v>5154.8</v>
      </c>
    </row>
    <row r="82" spans="1:8" ht="22.5" customHeight="1" x14ac:dyDescent="0.2">
      <c r="A82" s="36" t="s">
        <v>145</v>
      </c>
      <c r="B82" s="32">
        <v>1</v>
      </c>
      <c r="C82" s="32">
        <v>13</v>
      </c>
      <c r="D82" s="33">
        <v>1810000000</v>
      </c>
      <c r="E82" s="34" t="s">
        <v>61</v>
      </c>
      <c r="F82" s="35">
        <f>F83</f>
        <v>4890</v>
      </c>
      <c r="G82" s="35">
        <f t="shared" ref="G82:H82" si="25">G83</f>
        <v>264.79999999999995</v>
      </c>
      <c r="H82" s="35">
        <f t="shared" si="25"/>
        <v>5154.8</v>
      </c>
    </row>
    <row r="83" spans="1:8" ht="33.75" customHeight="1" x14ac:dyDescent="0.2">
      <c r="A83" s="36" t="s">
        <v>146</v>
      </c>
      <c r="B83" s="32">
        <v>1</v>
      </c>
      <c r="C83" s="32">
        <v>13</v>
      </c>
      <c r="D83" s="33">
        <v>1810100000</v>
      </c>
      <c r="E83" s="34"/>
      <c r="F83" s="35">
        <f>F84+F91+F97</f>
        <v>4890</v>
      </c>
      <c r="G83" s="35">
        <f t="shared" ref="G83:H83" si="26">G84+G91+G97</f>
        <v>264.79999999999995</v>
      </c>
      <c r="H83" s="35">
        <f t="shared" si="26"/>
        <v>5154.8</v>
      </c>
    </row>
    <row r="84" spans="1:8" ht="27.75" customHeight="1" x14ac:dyDescent="0.2">
      <c r="A84" s="36" t="s">
        <v>101</v>
      </c>
      <c r="B84" s="32">
        <v>1</v>
      </c>
      <c r="C84" s="32">
        <v>13</v>
      </c>
      <c r="D84" s="33">
        <v>1810100590</v>
      </c>
      <c r="E84" s="34" t="s">
        <v>61</v>
      </c>
      <c r="F84" s="35">
        <f>F85+F87+F89</f>
        <v>4818</v>
      </c>
      <c r="G84" s="35">
        <f>G85+G87+G89</f>
        <v>-69.900000000000006</v>
      </c>
      <c r="H84" s="35">
        <f>H85+H87+H89</f>
        <v>4748.1000000000004</v>
      </c>
    </row>
    <row r="85" spans="1:8" ht="45" customHeight="1" x14ac:dyDescent="0.2">
      <c r="A85" s="37" t="s">
        <v>65</v>
      </c>
      <c r="B85" s="32">
        <v>1</v>
      </c>
      <c r="C85" s="32">
        <v>13</v>
      </c>
      <c r="D85" s="33">
        <v>1810100590</v>
      </c>
      <c r="E85" s="34" t="s">
        <v>66</v>
      </c>
      <c r="F85" s="35">
        <f>F86</f>
        <v>4546</v>
      </c>
      <c r="G85" s="35">
        <f t="shared" ref="G85:H85" si="27">G86</f>
        <v>0</v>
      </c>
      <c r="H85" s="35">
        <f t="shared" si="27"/>
        <v>4546</v>
      </c>
    </row>
    <row r="86" spans="1:8" x14ac:dyDescent="0.2">
      <c r="A86" s="37" t="s">
        <v>67</v>
      </c>
      <c r="B86" s="32">
        <v>1</v>
      </c>
      <c r="C86" s="32">
        <v>13</v>
      </c>
      <c r="D86" s="33">
        <v>1810100590</v>
      </c>
      <c r="E86" s="34" t="s">
        <v>68</v>
      </c>
      <c r="F86" s="35">
        <v>4546</v>
      </c>
      <c r="G86" s="99"/>
      <c r="H86" s="38">
        <f>F86+G86</f>
        <v>4546</v>
      </c>
    </row>
    <row r="87" spans="1:8" ht="22.5" customHeight="1" x14ac:dyDescent="0.2">
      <c r="A87" s="37" t="s">
        <v>161</v>
      </c>
      <c r="B87" s="32">
        <v>1</v>
      </c>
      <c r="C87" s="32">
        <v>13</v>
      </c>
      <c r="D87" s="33">
        <v>1810100590</v>
      </c>
      <c r="E87" s="34" t="s">
        <v>62</v>
      </c>
      <c r="F87" s="35">
        <f>F88</f>
        <v>246</v>
      </c>
      <c r="G87" s="35">
        <f t="shared" ref="G87:H87" si="28">G88</f>
        <v>-80</v>
      </c>
      <c r="H87" s="35">
        <f t="shared" si="28"/>
        <v>166</v>
      </c>
    </row>
    <row r="88" spans="1:8" ht="22.5" x14ac:dyDescent="0.2">
      <c r="A88" s="37" t="s">
        <v>63</v>
      </c>
      <c r="B88" s="32">
        <v>1</v>
      </c>
      <c r="C88" s="32">
        <v>13</v>
      </c>
      <c r="D88" s="33">
        <v>1810100590</v>
      </c>
      <c r="E88" s="34" t="s">
        <v>64</v>
      </c>
      <c r="F88" s="35">
        <v>246</v>
      </c>
      <c r="G88" s="99">
        <v>-80</v>
      </c>
      <c r="H88" s="38">
        <f>F88+G88</f>
        <v>166</v>
      </c>
    </row>
    <row r="89" spans="1:8" ht="11.25" customHeight="1" x14ac:dyDescent="0.2">
      <c r="A89" s="37" t="s">
        <v>72</v>
      </c>
      <c r="B89" s="32">
        <v>1</v>
      </c>
      <c r="C89" s="32">
        <v>13</v>
      </c>
      <c r="D89" s="33">
        <v>1810100590</v>
      </c>
      <c r="E89" s="34" t="s">
        <v>73</v>
      </c>
      <c r="F89" s="35">
        <f>F90</f>
        <v>26</v>
      </c>
      <c r="G89" s="35">
        <f t="shared" ref="G89:H89" si="29">G90</f>
        <v>10.1</v>
      </c>
      <c r="H89" s="35">
        <f t="shared" si="29"/>
        <v>36.1</v>
      </c>
    </row>
    <row r="90" spans="1:8" x14ac:dyDescent="0.2">
      <c r="A90" s="37" t="s">
        <v>74</v>
      </c>
      <c r="B90" s="32">
        <v>1</v>
      </c>
      <c r="C90" s="32">
        <v>13</v>
      </c>
      <c r="D90" s="33">
        <v>1810100590</v>
      </c>
      <c r="E90" s="34" t="s">
        <v>75</v>
      </c>
      <c r="F90" s="35">
        <v>26</v>
      </c>
      <c r="G90" s="91">
        <v>10.1</v>
      </c>
      <c r="H90" s="38">
        <f>F90+G90</f>
        <v>36.1</v>
      </c>
    </row>
    <row r="91" spans="1:8" ht="11.25" customHeight="1" x14ac:dyDescent="0.2">
      <c r="A91" s="3" t="s">
        <v>102</v>
      </c>
      <c r="B91" s="32">
        <v>1</v>
      </c>
      <c r="C91" s="32">
        <v>13</v>
      </c>
      <c r="D91" s="33">
        <v>1810102400</v>
      </c>
      <c r="E91" s="34"/>
      <c r="F91" s="35">
        <f>F92+F94</f>
        <v>72</v>
      </c>
      <c r="G91" s="35">
        <f t="shared" ref="G91:H91" si="30">G92+G94</f>
        <v>-43</v>
      </c>
      <c r="H91" s="35">
        <f t="shared" si="30"/>
        <v>29</v>
      </c>
    </row>
    <row r="92" spans="1:8" ht="22.5" customHeight="1" x14ac:dyDescent="0.2">
      <c r="A92" s="37" t="s">
        <v>161</v>
      </c>
      <c r="B92" s="32">
        <v>1</v>
      </c>
      <c r="C92" s="32">
        <v>13</v>
      </c>
      <c r="D92" s="33">
        <v>1810102400</v>
      </c>
      <c r="E92" s="34">
        <v>200</v>
      </c>
      <c r="F92" s="35">
        <f>F93</f>
        <v>43</v>
      </c>
      <c r="G92" s="35">
        <f t="shared" ref="G92:H92" si="31">G93</f>
        <v>-43</v>
      </c>
      <c r="H92" s="35">
        <f t="shared" si="31"/>
        <v>0</v>
      </c>
    </row>
    <row r="93" spans="1:8" ht="22.5" x14ac:dyDescent="0.2">
      <c r="A93" s="37" t="s">
        <v>63</v>
      </c>
      <c r="B93" s="32">
        <v>1</v>
      </c>
      <c r="C93" s="32">
        <v>13</v>
      </c>
      <c r="D93" s="33">
        <v>1810102400</v>
      </c>
      <c r="E93" s="34">
        <v>240</v>
      </c>
      <c r="F93" s="35">
        <v>43</v>
      </c>
      <c r="G93" s="99">
        <v>-43</v>
      </c>
      <c r="H93" s="38">
        <f>F93+G93</f>
        <v>0</v>
      </c>
    </row>
    <row r="94" spans="1:8" x14ac:dyDescent="0.2">
      <c r="A94" s="37" t="s">
        <v>72</v>
      </c>
      <c r="B94" s="32">
        <v>1</v>
      </c>
      <c r="C94" s="32">
        <v>13</v>
      </c>
      <c r="D94" s="33">
        <v>1810102400</v>
      </c>
      <c r="E94" s="33" t="s">
        <v>73</v>
      </c>
      <c r="F94" s="35">
        <f>F95</f>
        <v>29</v>
      </c>
      <c r="G94" s="35">
        <f t="shared" ref="G94:H94" si="32">G95</f>
        <v>0</v>
      </c>
      <c r="H94" s="35">
        <f t="shared" si="32"/>
        <v>29</v>
      </c>
    </row>
    <row r="95" spans="1:8" x14ac:dyDescent="0.2">
      <c r="A95" s="37" t="s">
        <v>74</v>
      </c>
      <c r="B95" s="32">
        <v>1</v>
      </c>
      <c r="C95" s="32">
        <v>13</v>
      </c>
      <c r="D95" s="33">
        <v>1810102400</v>
      </c>
      <c r="E95" s="33" t="s">
        <v>75</v>
      </c>
      <c r="F95" s="35">
        <v>29</v>
      </c>
      <c r="G95" s="91"/>
      <c r="H95" s="38">
        <f>F95+G95</f>
        <v>29</v>
      </c>
    </row>
    <row r="96" spans="1:8" ht="44.25" customHeight="1" x14ac:dyDescent="0.2">
      <c r="A96" s="37" t="s">
        <v>320</v>
      </c>
      <c r="B96" s="32">
        <v>1</v>
      </c>
      <c r="C96" s="32">
        <v>13</v>
      </c>
      <c r="D96" s="33" t="s">
        <v>317</v>
      </c>
      <c r="E96" s="33"/>
      <c r="F96" s="35">
        <f>F97</f>
        <v>0</v>
      </c>
      <c r="G96" s="35">
        <f t="shared" ref="G96:H97" si="33">G97</f>
        <v>377.7</v>
      </c>
      <c r="H96" s="35">
        <f t="shared" si="33"/>
        <v>377.7</v>
      </c>
    </row>
    <row r="97" spans="1:8" ht="45" x14ac:dyDescent="0.2">
      <c r="A97" s="37" t="s">
        <v>65</v>
      </c>
      <c r="B97" s="32">
        <v>1</v>
      </c>
      <c r="C97" s="32">
        <v>13</v>
      </c>
      <c r="D97" s="33" t="s">
        <v>317</v>
      </c>
      <c r="E97" s="33" t="s">
        <v>66</v>
      </c>
      <c r="F97" s="35">
        <f>F98</f>
        <v>0</v>
      </c>
      <c r="G97" s="35">
        <f t="shared" si="33"/>
        <v>377.7</v>
      </c>
      <c r="H97" s="35">
        <f t="shared" si="33"/>
        <v>377.7</v>
      </c>
    </row>
    <row r="98" spans="1:8" x14ac:dyDescent="0.2">
      <c r="A98" s="37" t="s">
        <v>67</v>
      </c>
      <c r="B98" s="32">
        <v>1</v>
      </c>
      <c r="C98" s="32">
        <v>13</v>
      </c>
      <c r="D98" s="33" t="s">
        <v>317</v>
      </c>
      <c r="E98" s="33" t="s">
        <v>68</v>
      </c>
      <c r="F98" s="35"/>
      <c r="G98" s="91">
        <v>377.7</v>
      </c>
      <c r="H98" s="38">
        <f>F98+G98</f>
        <v>377.7</v>
      </c>
    </row>
    <row r="99" spans="1:8" ht="22.5" x14ac:dyDescent="0.2">
      <c r="A99" s="37" t="s">
        <v>135</v>
      </c>
      <c r="B99" s="32">
        <v>1</v>
      </c>
      <c r="C99" s="32">
        <v>13</v>
      </c>
      <c r="D99" s="33">
        <v>1810300000</v>
      </c>
      <c r="E99" s="34"/>
      <c r="F99" s="35">
        <f>F100</f>
        <v>25</v>
      </c>
      <c r="G99" s="35">
        <f t="shared" ref="G99:H101" si="34">G100</f>
        <v>-25</v>
      </c>
      <c r="H99" s="35">
        <f t="shared" si="34"/>
        <v>0</v>
      </c>
    </row>
    <row r="100" spans="1:8" x14ac:dyDescent="0.2">
      <c r="A100" s="3" t="s">
        <v>102</v>
      </c>
      <c r="B100" s="32">
        <v>1</v>
      </c>
      <c r="C100" s="32">
        <v>13</v>
      </c>
      <c r="D100" s="33" t="s">
        <v>223</v>
      </c>
      <c r="E100" s="34"/>
      <c r="F100" s="35">
        <f>F101</f>
        <v>25</v>
      </c>
      <c r="G100" s="35">
        <f t="shared" si="34"/>
        <v>-25</v>
      </c>
      <c r="H100" s="35">
        <f t="shared" si="34"/>
        <v>0</v>
      </c>
    </row>
    <row r="101" spans="1:8" ht="22.5" x14ac:dyDescent="0.2">
      <c r="A101" s="37" t="s">
        <v>161</v>
      </c>
      <c r="B101" s="32">
        <v>1</v>
      </c>
      <c r="C101" s="32">
        <v>13</v>
      </c>
      <c r="D101" s="33" t="s">
        <v>223</v>
      </c>
      <c r="E101" s="34" t="s">
        <v>62</v>
      </c>
      <c r="F101" s="35">
        <f>F102</f>
        <v>25</v>
      </c>
      <c r="G101" s="35">
        <f t="shared" si="34"/>
        <v>-25</v>
      </c>
      <c r="H101" s="35">
        <f t="shared" si="34"/>
        <v>0</v>
      </c>
    </row>
    <row r="102" spans="1:8" ht="22.5" x14ac:dyDescent="0.2">
      <c r="A102" s="37" t="s">
        <v>63</v>
      </c>
      <c r="B102" s="32">
        <v>1</v>
      </c>
      <c r="C102" s="32">
        <v>13</v>
      </c>
      <c r="D102" s="33" t="s">
        <v>223</v>
      </c>
      <c r="E102" s="34" t="s">
        <v>64</v>
      </c>
      <c r="F102" s="35">
        <v>25</v>
      </c>
      <c r="G102" s="91">
        <v>-25</v>
      </c>
      <c r="H102" s="38">
        <f>F102+G102</f>
        <v>0</v>
      </c>
    </row>
    <row r="103" spans="1:8" ht="11.25" customHeight="1" x14ac:dyDescent="0.2">
      <c r="A103" s="31" t="s">
        <v>35</v>
      </c>
      <c r="B103" s="32">
        <v>2</v>
      </c>
      <c r="C103" s="32">
        <v>0</v>
      </c>
      <c r="D103" s="33" t="s">
        <v>61</v>
      </c>
      <c r="E103" s="34" t="s">
        <v>61</v>
      </c>
      <c r="F103" s="35">
        <f t="shared" ref="F103:H108" si="35">F104</f>
        <v>394</v>
      </c>
      <c r="G103" s="35">
        <f t="shared" si="35"/>
        <v>0</v>
      </c>
      <c r="H103" s="35">
        <f t="shared" si="35"/>
        <v>394</v>
      </c>
    </row>
    <row r="104" spans="1:8" ht="11.25" customHeight="1" x14ac:dyDescent="0.2">
      <c r="A104" s="31" t="s">
        <v>36</v>
      </c>
      <c r="B104" s="32">
        <v>2</v>
      </c>
      <c r="C104" s="32">
        <v>3</v>
      </c>
      <c r="D104" s="33" t="s">
        <v>61</v>
      </c>
      <c r="E104" s="34" t="s">
        <v>61</v>
      </c>
      <c r="F104" s="35">
        <f t="shared" si="35"/>
        <v>394</v>
      </c>
      <c r="G104" s="35">
        <f t="shared" si="35"/>
        <v>0</v>
      </c>
      <c r="H104" s="35">
        <f t="shared" si="35"/>
        <v>394</v>
      </c>
    </row>
    <row r="105" spans="1:8" ht="11.25" customHeight="1" x14ac:dyDescent="0.2">
      <c r="A105" s="36" t="s">
        <v>83</v>
      </c>
      <c r="B105" s="32">
        <v>2</v>
      </c>
      <c r="C105" s="32">
        <v>3</v>
      </c>
      <c r="D105" s="33">
        <v>5000000000</v>
      </c>
      <c r="E105" s="34" t="s">
        <v>61</v>
      </c>
      <c r="F105" s="35">
        <f t="shared" si="35"/>
        <v>394</v>
      </c>
      <c r="G105" s="35">
        <f t="shared" si="35"/>
        <v>0</v>
      </c>
      <c r="H105" s="35">
        <f t="shared" si="35"/>
        <v>394</v>
      </c>
    </row>
    <row r="106" spans="1:8" ht="31.5" customHeight="1" x14ac:dyDescent="0.2">
      <c r="A106" s="36" t="s">
        <v>150</v>
      </c>
      <c r="B106" s="32">
        <v>2</v>
      </c>
      <c r="C106" s="32">
        <v>3</v>
      </c>
      <c r="D106" s="33">
        <v>5000100000</v>
      </c>
      <c r="E106" s="34"/>
      <c r="F106" s="35">
        <f t="shared" si="35"/>
        <v>394</v>
      </c>
      <c r="G106" s="35">
        <f t="shared" si="35"/>
        <v>0</v>
      </c>
      <c r="H106" s="35">
        <f t="shared" si="35"/>
        <v>394</v>
      </c>
    </row>
    <row r="107" spans="1:8" ht="30.75" customHeight="1" x14ac:dyDescent="0.2">
      <c r="A107" s="36" t="s">
        <v>105</v>
      </c>
      <c r="B107" s="32">
        <v>2</v>
      </c>
      <c r="C107" s="32">
        <v>3</v>
      </c>
      <c r="D107" s="33">
        <v>5000151180</v>
      </c>
      <c r="E107" s="34" t="s">
        <v>61</v>
      </c>
      <c r="F107" s="35">
        <f>F108+F110</f>
        <v>394</v>
      </c>
      <c r="G107" s="35">
        <f t="shared" ref="G107:H107" si="36">G108+G110</f>
        <v>0</v>
      </c>
      <c r="H107" s="35">
        <f t="shared" si="36"/>
        <v>394</v>
      </c>
    </row>
    <row r="108" spans="1:8" ht="50.25" customHeight="1" x14ac:dyDescent="0.2">
      <c r="A108" s="37" t="s">
        <v>65</v>
      </c>
      <c r="B108" s="32">
        <v>2</v>
      </c>
      <c r="C108" s="32">
        <v>3</v>
      </c>
      <c r="D108" s="33">
        <v>5000151180</v>
      </c>
      <c r="E108" s="34" t="s">
        <v>66</v>
      </c>
      <c r="F108" s="35">
        <f t="shared" si="35"/>
        <v>333</v>
      </c>
      <c r="G108" s="35">
        <f t="shared" si="35"/>
        <v>0</v>
      </c>
      <c r="H108" s="35">
        <f t="shared" si="35"/>
        <v>333</v>
      </c>
    </row>
    <row r="109" spans="1:8" ht="22.5" customHeight="1" x14ac:dyDescent="0.2">
      <c r="A109" s="37" t="s">
        <v>70</v>
      </c>
      <c r="B109" s="32">
        <v>2</v>
      </c>
      <c r="C109" s="32">
        <v>3</v>
      </c>
      <c r="D109" s="33">
        <v>5000151180</v>
      </c>
      <c r="E109" s="34" t="s">
        <v>71</v>
      </c>
      <c r="F109" s="35">
        <v>333</v>
      </c>
      <c r="G109" s="99"/>
      <c r="H109" s="38">
        <f>F109+G109</f>
        <v>333</v>
      </c>
    </row>
    <row r="110" spans="1:8" ht="22.5" customHeight="1" x14ac:dyDescent="0.2">
      <c r="A110" s="37" t="s">
        <v>161</v>
      </c>
      <c r="B110" s="32">
        <v>2</v>
      </c>
      <c r="C110" s="32">
        <v>3</v>
      </c>
      <c r="D110" s="33">
        <v>5000151180</v>
      </c>
      <c r="E110" s="34">
        <v>200</v>
      </c>
      <c r="F110" s="35">
        <f>F111</f>
        <v>61</v>
      </c>
      <c r="G110" s="35">
        <f t="shared" ref="G110:H110" si="37">G111</f>
        <v>0</v>
      </c>
      <c r="H110" s="35">
        <f t="shared" si="37"/>
        <v>61</v>
      </c>
    </row>
    <row r="111" spans="1:8" ht="22.5" customHeight="1" x14ac:dyDescent="0.2">
      <c r="A111" s="37" t="s">
        <v>63</v>
      </c>
      <c r="B111" s="32">
        <v>2</v>
      </c>
      <c r="C111" s="32">
        <v>3</v>
      </c>
      <c r="D111" s="33">
        <v>5000151180</v>
      </c>
      <c r="E111" s="34">
        <v>240</v>
      </c>
      <c r="F111" s="35">
        <v>61</v>
      </c>
      <c r="G111" s="99"/>
      <c r="H111" s="38">
        <f>F111+G111</f>
        <v>61</v>
      </c>
    </row>
    <row r="112" spans="1:8" ht="11.25" customHeight="1" x14ac:dyDescent="0.2">
      <c r="A112" s="31" t="s">
        <v>37</v>
      </c>
      <c r="B112" s="32">
        <v>3</v>
      </c>
      <c r="C112" s="32">
        <v>0</v>
      </c>
      <c r="D112" s="33" t="s">
        <v>61</v>
      </c>
      <c r="E112" s="34" t="s">
        <v>61</v>
      </c>
      <c r="F112" s="35">
        <f>F113+F120+F132</f>
        <v>61</v>
      </c>
      <c r="G112" s="35">
        <f t="shared" ref="G112:H112" si="38">G113+G120+G132</f>
        <v>-8</v>
      </c>
      <c r="H112" s="35">
        <f t="shared" si="38"/>
        <v>53</v>
      </c>
    </row>
    <row r="113" spans="1:8" ht="11.25" customHeight="1" x14ac:dyDescent="0.2">
      <c r="A113" s="31" t="s">
        <v>38</v>
      </c>
      <c r="B113" s="32">
        <v>3</v>
      </c>
      <c r="C113" s="32">
        <v>4</v>
      </c>
      <c r="D113" s="33" t="s">
        <v>61</v>
      </c>
      <c r="E113" s="34" t="s">
        <v>61</v>
      </c>
      <c r="F113" s="35">
        <f t="shared" ref="F113:H118" si="39">F114</f>
        <v>40</v>
      </c>
      <c r="G113" s="35">
        <f t="shared" si="39"/>
        <v>0</v>
      </c>
      <c r="H113" s="35">
        <f t="shared" si="39"/>
        <v>40</v>
      </c>
    </row>
    <row r="114" spans="1:8" ht="33.75" customHeight="1" x14ac:dyDescent="0.2">
      <c r="A114" s="36" t="s">
        <v>287</v>
      </c>
      <c r="B114" s="32">
        <v>3</v>
      </c>
      <c r="C114" s="32">
        <v>4</v>
      </c>
      <c r="D114" s="33">
        <v>1000000000</v>
      </c>
      <c r="E114" s="34"/>
      <c r="F114" s="35">
        <f t="shared" si="39"/>
        <v>40</v>
      </c>
      <c r="G114" s="35">
        <f t="shared" si="39"/>
        <v>0</v>
      </c>
      <c r="H114" s="35">
        <f t="shared" si="39"/>
        <v>40</v>
      </c>
    </row>
    <row r="115" spans="1:8" ht="21" customHeight="1" x14ac:dyDescent="0.2">
      <c r="A115" s="31" t="s">
        <v>79</v>
      </c>
      <c r="B115" s="32">
        <v>3</v>
      </c>
      <c r="C115" s="32">
        <v>4</v>
      </c>
      <c r="D115" s="33">
        <v>1010000000</v>
      </c>
      <c r="E115" s="34"/>
      <c r="F115" s="35">
        <f t="shared" si="39"/>
        <v>40</v>
      </c>
      <c r="G115" s="35">
        <f t="shared" si="39"/>
        <v>0</v>
      </c>
      <c r="H115" s="35">
        <f t="shared" si="39"/>
        <v>40</v>
      </c>
    </row>
    <row r="116" spans="1:8" ht="34.5" customHeight="1" x14ac:dyDescent="0.2">
      <c r="A116" s="37" t="s">
        <v>106</v>
      </c>
      <c r="B116" s="32">
        <v>3</v>
      </c>
      <c r="C116" s="32">
        <v>4</v>
      </c>
      <c r="D116" s="33">
        <v>1010800000</v>
      </c>
      <c r="E116" s="34"/>
      <c r="F116" s="35">
        <f t="shared" si="39"/>
        <v>40</v>
      </c>
      <c r="G116" s="35">
        <f t="shared" si="39"/>
        <v>0</v>
      </c>
      <c r="H116" s="35">
        <f t="shared" si="39"/>
        <v>40</v>
      </c>
    </row>
    <row r="117" spans="1:8" ht="47.25" customHeight="1" x14ac:dyDescent="0.2">
      <c r="A117" s="37" t="s">
        <v>162</v>
      </c>
      <c r="B117" s="32">
        <v>3</v>
      </c>
      <c r="C117" s="32">
        <v>4</v>
      </c>
      <c r="D117" s="33" t="s">
        <v>160</v>
      </c>
      <c r="E117" s="34"/>
      <c r="F117" s="35">
        <f t="shared" si="39"/>
        <v>40</v>
      </c>
      <c r="G117" s="35">
        <f t="shared" si="39"/>
        <v>0</v>
      </c>
      <c r="H117" s="35">
        <f t="shared" si="39"/>
        <v>40</v>
      </c>
    </row>
    <row r="118" spans="1:8" ht="24" customHeight="1" x14ac:dyDescent="0.2">
      <c r="A118" s="37" t="s">
        <v>161</v>
      </c>
      <c r="B118" s="32">
        <v>3</v>
      </c>
      <c r="C118" s="32">
        <v>4</v>
      </c>
      <c r="D118" s="33" t="s">
        <v>160</v>
      </c>
      <c r="E118" s="34">
        <v>200</v>
      </c>
      <c r="F118" s="35">
        <f t="shared" si="39"/>
        <v>40</v>
      </c>
      <c r="G118" s="35">
        <f t="shared" si="39"/>
        <v>0</v>
      </c>
      <c r="H118" s="35">
        <f t="shared" si="39"/>
        <v>40</v>
      </c>
    </row>
    <row r="119" spans="1:8" ht="22.5" x14ac:dyDescent="0.2">
      <c r="A119" s="37" t="s">
        <v>63</v>
      </c>
      <c r="B119" s="32">
        <v>3</v>
      </c>
      <c r="C119" s="32">
        <v>4</v>
      </c>
      <c r="D119" s="33" t="s">
        <v>160</v>
      </c>
      <c r="E119" s="34">
        <v>240</v>
      </c>
      <c r="F119" s="35">
        <v>40</v>
      </c>
      <c r="G119" s="91"/>
      <c r="H119" s="38">
        <f>F119+G119</f>
        <v>40</v>
      </c>
    </row>
    <row r="120" spans="1:8" ht="22.5" customHeight="1" x14ac:dyDescent="0.2">
      <c r="A120" s="31" t="s">
        <v>46</v>
      </c>
      <c r="B120" s="32">
        <v>3</v>
      </c>
      <c r="C120" s="32">
        <v>9</v>
      </c>
      <c r="D120" s="33" t="s">
        <v>61</v>
      </c>
      <c r="E120" s="34" t="s">
        <v>61</v>
      </c>
      <c r="F120" s="35">
        <f>F121</f>
        <v>10</v>
      </c>
      <c r="G120" s="35">
        <f t="shared" ref="G120:H120" si="40">G121</f>
        <v>-8</v>
      </c>
      <c r="H120" s="35">
        <f t="shared" si="40"/>
        <v>2</v>
      </c>
    </row>
    <row r="121" spans="1:8" ht="37.5" customHeight="1" x14ac:dyDescent="0.2">
      <c r="A121" s="36" t="s">
        <v>197</v>
      </c>
      <c r="B121" s="32">
        <v>3</v>
      </c>
      <c r="C121" s="32">
        <v>9</v>
      </c>
      <c r="D121" s="33">
        <v>1100000000</v>
      </c>
      <c r="E121" s="34" t="s">
        <v>61</v>
      </c>
      <c r="F121" s="35">
        <f>F122+F127</f>
        <v>10</v>
      </c>
      <c r="G121" s="35">
        <f t="shared" ref="G121:H121" si="41">G122+G127</f>
        <v>-8</v>
      </c>
      <c r="H121" s="35">
        <f t="shared" si="41"/>
        <v>2</v>
      </c>
    </row>
    <row r="122" spans="1:8" ht="33.75" customHeight="1" x14ac:dyDescent="0.2">
      <c r="A122" s="36" t="s">
        <v>80</v>
      </c>
      <c r="B122" s="32">
        <v>3</v>
      </c>
      <c r="C122" s="32">
        <v>9</v>
      </c>
      <c r="D122" s="33">
        <v>1110000000</v>
      </c>
      <c r="E122" s="34" t="s">
        <v>61</v>
      </c>
      <c r="F122" s="35">
        <f>F123</f>
        <v>5</v>
      </c>
      <c r="G122" s="35">
        <f t="shared" ref="G122:H125" si="42">G123</f>
        <v>-4</v>
      </c>
      <c r="H122" s="35">
        <f t="shared" si="42"/>
        <v>1</v>
      </c>
    </row>
    <row r="123" spans="1:8" ht="39" customHeight="1" x14ac:dyDescent="0.2">
      <c r="A123" s="36" t="s">
        <v>108</v>
      </c>
      <c r="B123" s="32">
        <v>3</v>
      </c>
      <c r="C123" s="32">
        <v>9</v>
      </c>
      <c r="D123" s="33">
        <v>1110100000</v>
      </c>
      <c r="E123" s="34" t="s">
        <v>61</v>
      </c>
      <c r="F123" s="35">
        <f>F124</f>
        <v>5</v>
      </c>
      <c r="G123" s="35">
        <f t="shared" si="42"/>
        <v>-4</v>
      </c>
      <c r="H123" s="35">
        <f t="shared" si="42"/>
        <v>1</v>
      </c>
    </row>
    <row r="124" spans="1:8" ht="39" customHeight="1" x14ac:dyDescent="0.2">
      <c r="A124" s="36" t="s">
        <v>104</v>
      </c>
      <c r="B124" s="32">
        <v>3</v>
      </c>
      <c r="C124" s="32">
        <v>9</v>
      </c>
      <c r="D124" s="33">
        <v>1110199990</v>
      </c>
      <c r="E124" s="34"/>
      <c r="F124" s="35">
        <f>F125</f>
        <v>5</v>
      </c>
      <c r="G124" s="35">
        <f t="shared" si="42"/>
        <v>-4</v>
      </c>
      <c r="H124" s="35">
        <f t="shared" si="42"/>
        <v>1</v>
      </c>
    </row>
    <row r="125" spans="1:8" ht="22.5" customHeight="1" x14ac:dyDescent="0.2">
      <c r="A125" s="37" t="s">
        <v>161</v>
      </c>
      <c r="B125" s="32">
        <v>3</v>
      </c>
      <c r="C125" s="32">
        <v>9</v>
      </c>
      <c r="D125" s="33">
        <v>1110199990</v>
      </c>
      <c r="E125" s="34" t="s">
        <v>62</v>
      </c>
      <c r="F125" s="35">
        <f>F126</f>
        <v>5</v>
      </c>
      <c r="G125" s="35">
        <f t="shared" si="42"/>
        <v>-4</v>
      </c>
      <c r="H125" s="35">
        <f t="shared" si="42"/>
        <v>1</v>
      </c>
    </row>
    <row r="126" spans="1:8" ht="22.5" x14ac:dyDescent="0.2">
      <c r="A126" s="37" t="s">
        <v>63</v>
      </c>
      <c r="B126" s="32">
        <v>3</v>
      </c>
      <c r="C126" s="32">
        <v>9</v>
      </c>
      <c r="D126" s="33">
        <v>1110199990</v>
      </c>
      <c r="E126" s="34" t="s">
        <v>64</v>
      </c>
      <c r="F126" s="35">
        <v>5</v>
      </c>
      <c r="G126" s="91">
        <v>-4</v>
      </c>
      <c r="H126" s="38">
        <f>F126+G126</f>
        <v>1</v>
      </c>
    </row>
    <row r="127" spans="1:8" ht="11.25" customHeight="1" x14ac:dyDescent="0.2">
      <c r="A127" s="36" t="s">
        <v>81</v>
      </c>
      <c r="B127" s="32">
        <v>3</v>
      </c>
      <c r="C127" s="32">
        <v>9</v>
      </c>
      <c r="D127" s="33">
        <v>1120000000</v>
      </c>
      <c r="E127" s="34" t="s">
        <v>61</v>
      </c>
      <c r="F127" s="35">
        <f>F128</f>
        <v>5</v>
      </c>
      <c r="G127" s="35">
        <f t="shared" ref="G127:H130" si="43">G128</f>
        <v>-4</v>
      </c>
      <c r="H127" s="35">
        <f t="shared" si="43"/>
        <v>1</v>
      </c>
    </row>
    <row r="128" spans="1:8" ht="24" customHeight="1" x14ac:dyDescent="0.2">
      <c r="A128" s="36" t="s">
        <v>131</v>
      </c>
      <c r="B128" s="32">
        <v>3</v>
      </c>
      <c r="C128" s="32">
        <v>9</v>
      </c>
      <c r="D128" s="33">
        <v>1120200000</v>
      </c>
      <c r="E128" s="34" t="s">
        <v>61</v>
      </c>
      <c r="F128" s="35">
        <f>F129</f>
        <v>5</v>
      </c>
      <c r="G128" s="35">
        <f t="shared" si="43"/>
        <v>-4</v>
      </c>
      <c r="H128" s="35">
        <f t="shared" si="43"/>
        <v>1</v>
      </c>
    </row>
    <row r="129" spans="1:8" ht="24" customHeight="1" x14ac:dyDescent="0.2">
      <c r="A129" s="36" t="s">
        <v>104</v>
      </c>
      <c r="B129" s="32">
        <v>3</v>
      </c>
      <c r="C129" s="32">
        <v>9</v>
      </c>
      <c r="D129" s="33">
        <v>1120299990</v>
      </c>
      <c r="E129" s="34"/>
      <c r="F129" s="35">
        <f>F130</f>
        <v>5</v>
      </c>
      <c r="G129" s="35">
        <f t="shared" si="43"/>
        <v>-4</v>
      </c>
      <c r="H129" s="35">
        <f t="shared" si="43"/>
        <v>1</v>
      </c>
    </row>
    <row r="130" spans="1:8" ht="22.5" customHeight="1" x14ac:dyDescent="0.2">
      <c r="A130" s="37" t="s">
        <v>161</v>
      </c>
      <c r="B130" s="32">
        <v>3</v>
      </c>
      <c r="C130" s="32">
        <v>9</v>
      </c>
      <c r="D130" s="33">
        <v>1120299990</v>
      </c>
      <c r="E130" s="34" t="s">
        <v>62</v>
      </c>
      <c r="F130" s="35">
        <f>F131</f>
        <v>5</v>
      </c>
      <c r="G130" s="35">
        <f t="shared" si="43"/>
        <v>-4</v>
      </c>
      <c r="H130" s="35">
        <f t="shared" si="43"/>
        <v>1</v>
      </c>
    </row>
    <row r="131" spans="1:8" ht="22.5" x14ac:dyDescent="0.2">
      <c r="A131" s="37" t="s">
        <v>63</v>
      </c>
      <c r="B131" s="32">
        <v>3</v>
      </c>
      <c r="C131" s="32">
        <v>9</v>
      </c>
      <c r="D131" s="33">
        <v>1120299990</v>
      </c>
      <c r="E131" s="34" t="s">
        <v>64</v>
      </c>
      <c r="F131" s="35">
        <v>5</v>
      </c>
      <c r="G131" s="91">
        <v>-4</v>
      </c>
      <c r="H131" s="38">
        <f>F131+G131</f>
        <v>1</v>
      </c>
    </row>
    <row r="132" spans="1:8" ht="24" customHeight="1" x14ac:dyDescent="0.2">
      <c r="A132" s="37" t="s">
        <v>109</v>
      </c>
      <c r="B132" s="32">
        <v>3</v>
      </c>
      <c r="C132" s="32">
        <v>14</v>
      </c>
      <c r="D132" s="33"/>
      <c r="E132" s="34"/>
      <c r="F132" s="35">
        <f>F133</f>
        <v>11</v>
      </c>
      <c r="G132" s="35">
        <f t="shared" ref="G132:H134" si="44">G133</f>
        <v>0</v>
      </c>
      <c r="H132" s="35">
        <f t="shared" si="44"/>
        <v>11</v>
      </c>
    </row>
    <row r="133" spans="1:8" ht="51.75" customHeight="1" x14ac:dyDescent="0.2">
      <c r="A133" s="36" t="s">
        <v>287</v>
      </c>
      <c r="B133" s="32">
        <v>3</v>
      </c>
      <c r="C133" s="32">
        <v>14</v>
      </c>
      <c r="D133" s="33">
        <v>1000000000</v>
      </c>
      <c r="E133" s="34"/>
      <c r="F133" s="35">
        <f>F134</f>
        <v>11</v>
      </c>
      <c r="G133" s="35">
        <f t="shared" si="44"/>
        <v>0</v>
      </c>
      <c r="H133" s="35">
        <f t="shared" si="44"/>
        <v>11</v>
      </c>
    </row>
    <row r="134" spans="1:8" ht="11.25" customHeight="1" x14ac:dyDescent="0.2">
      <c r="A134" s="37" t="s">
        <v>79</v>
      </c>
      <c r="B134" s="32">
        <v>3</v>
      </c>
      <c r="C134" s="32">
        <v>14</v>
      </c>
      <c r="D134" s="33">
        <v>1010000000</v>
      </c>
      <c r="E134" s="34"/>
      <c r="F134" s="35">
        <f>F135</f>
        <v>11</v>
      </c>
      <c r="G134" s="35">
        <f t="shared" si="44"/>
        <v>0</v>
      </c>
      <c r="H134" s="35">
        <f t="shared" si="44"/>
        <v>11</v>
      </c>
    </row>
    <row r="135" spans="1:8" ht="24.75" customHeight="1" x14ac:dyDescent="0.2">
      <c r="A135" s="37" t="s">
        <v>110</v>
      </c>
      <c r="B135" s="32">
        <v>3</v>
      </c>
      <c r="C135" s="32">
        <v>14</v>
      </c>
      <c r="D135" s="33">
        <v>1010300000</v>
      </c>
      <c r="E135" s="34"/>
      <c r="F135" s="35">
        <f>F136+F139</f>
        <v>11</v>
      </c>
      <c r="G135" s="35">
        <f t="shared" ref="G135:H135" si="45">G136+G139</f>
        <v>0</v>
      </c>
      <c r="H135" s="35">
        <f t="shared" si="45"/>
        <v>11</v>
      </c>
    </row>
    <row r="136" spans="1:8" ht="18.75" customHeight="1" x14ac:dyDescent="0.2">
      <c r="A136" s="37" t="s">
        <v>241</v>
      </c>
      <c r="B136" s="32">
        <v>3</v>
      </c>
      <c r="C136" s="32">
        <v>14</v>
      </c>
      <c r="D136" s="33">
        <v>1010382300</v>
      </c>
      <c r="E136" s="34"/>
      <c r="F136" s="35">
        <f>F137</f>
        <v>7.6</v>
      </c>
      <c r="G136" s="35">
        <f t="shared" ref="G136:H136" si="46">G137</f>
        <v>0</v>
      </c>
      <c r="H136" s="35">
        <f t="shared" si="46"/>
        <v>7.6</v>
      </c>
    </row>
    <row r="137" spans="1:8" ht="34.5" customHeight="1" x14ac:dyDescent="0.2">
      <c r="A137" s="37" t="s">
        <v>161</v>
      </c>
      <c r="B137" s="32">
        <v>3</v>
      </c>
      <c r="C137" s="32">
        <v>14</v>
      </c>
      <c r="D137" s="33">
        <v>1010382300</v>
      </c>
      <c r="E137" s="34">
        <v>200</v>
      </c>
      <c r="F137" s="35">
        <f>+F138</f>
        <v>7.6</v>
      </c>
      <c r="G137" s="35">
        <f t="shared" ref="G137:H137" si="47">+G138</f>
        <v>0</v>
      </c>
      <c r="H137" s="35">
        <f t="shared" si="47"/>
        <v>7.6</v>
      </c>
    </row>
    <row r="138" spans="1:8" ht="34.5" customHeight="1" x14ac:dyDescent="0.2">
      <c r="A138" s="37" t="s">
        <v>63</v>
      </c>
      <c r="B138" s="32">
        <v>3</v>
      </c>
      <c r="C138" s="32">
        <v>14</v>
      </c>
      <c r="D138" s="33">
        <v>1010382300</v>
      </c>
      <c r="E138" s="34">
        <v>240</v>
      </c>
      <c r="F138" s="35">
        <v>7.6</v>
      </c>
      <c r="G138" s="91"/>
      <c r="H138" s="38">
        <f>F138+G138</f>
        <v>7.6</v>
      </c>
    </row>
    <row r="139" spans="1:8" ht="32.25" customHeight="1" x14ac:dyDescent="0.2">
      <c r="A139" s="37" t="s">
        <v>243</v>
      </c>
      <c r="B139" s="32">
        <v>3</v>
      </c>
      <c r="C139" s="32">
        <v>14</v>
      </c>
      <c r="D139" s="33" t="s">
        <v>202</v>
      </c>
      <c r="E139" s="34"/>
      <c r="F139" s="38">
        <f>+F140</f>
        <v>3.4</v>
      </c>
      <c r="G139" s="38">
        <f t="shared" ref="G139:H139" si="48">+G140</f>
        <v>0</v>
      </c>
      <c r="H139" s="38">
        <f t="shared" si="48"/>
        <v>3.4</v>
      </c>
    </row>
    <row r="140" spans="1:8" ht="27" customHeight="1" x14ac:dyDescent="0.2">
      <c r="A140" s="37" t="s">
        <v>161</v>
      </c>
      <c r="B140" s="32">
        <v>3</v>
      </c>
      <c r="C140" s="32">
        <v>14</v>
      </c>
      <c r="D140" s="33" t="s">
        <v>202</v>
      </c>
      <c r="E140" s="34">
        <v>200</v>
      </c>
      <c r="F140" s="38">
        <f>F141</f>
        <v>3.4</v>
      </c>
      <c r="G140" s="38">
        <f t="shared" ref="G140:H140" si="49">G141</f>
        <v>0</v>
      </c>
      <c r="H140" s="38">
        <f t="shared" si="49"/>
        <v>3.4</v>
      </c>
    </row>
    <row r="141" spans="1:8" ht="27" customHeight="1" x14ac:dyDescent="0.2">
      <c r="A141" s="37" t="s">
        <v>63</v>
      </c>
      <c r="B141" s="32">
        <v>3</v>
      </c>
      <c r="C141" s="32">
        <v>14</v>
      </c>
      <c r="D141" s="33" t="s">
        <v>202</v>
      </c>
      <c r="E141" s="34">
        <v>240</v>
      </c>
      <c r="F141" s="35">
        <v>3.4</v>
      </c>
      <c r="G141" s="91"/>
      <c r="H141" s="38">
        <f>F141+G141</f>
        <v>3.4</v>
      </c>
    </row>
    <row r="142" spans="1:8" ht="11.25" customHeight="1" x14ac:dyDescent="0.2">
      <c r="A142" s="31" t="s">
        <v>39</v>
      </c>
      <c r="B142" s="32">
        <v>4</v>
      </c>
      <c r="C142" s="43">
        <v>0</v>
      </c>
      <c r="D142" s="33" t="s">
        <v>61</v>
      </c>
      <c r="E142" s="34" t="s">
        <v>61</v>
      </c>
      <c r="F142" s="44">
        <f>F157+F143+F150+F164</f>
        <v>3522.1</v>
      </c>
      <c r="G142" s="44">
        <f>G157+G143+G150+G164</f>
        <v>0</v>
      </c>
      <c r="H142" s="44">
        <f>H157+H143+H150+H164</f>
        <v>3522.1</v>
      </c>
    </row>
    <row r="143" spans="1:8" ht="11.25" customHeight="1" x14ac:dyDescent="0.2">
      <c r="A143" s="31" t="s">
        <v>203</v>
      </c>
      <c r="B143" s="32">
        <v>4</v>
      </c>
      <c r="C143" s="32">
        <v>1</v>
      </c>
      <c r="D143" s="33"/>
      <c r="E143" s="34"/>
      <c r="F143" s="44">
        <f>F144</f>
        <v>50</v>
      </c>
      <c r="G143" s="44">
        <f t="shared" ref="G143:H146" si="50">G144</f>
        <v>0</v>
      </c>
      <c r="H143" s="44">
        <f t="shared" si="50"/>
        <v>50</v>
      </c>
    </row>
    <row r="144" spans="1:8" ht="36.75" customHeight="1" x14ac:dyDescent="0.2">
      <c r="A144" s="31" t="s">
        <v>279</v>
      </c>
      <c r="B144" s="32">
        <v>4</v>
      </c>
      <c r="C144" s="32">
        <v>1</v>
      </c>
      <c r="D144" s="33" t="s">
        <v>163</v>
      </c>
      <c r="E144" s="34"/>
      <c r="F144" s="44">
        <f>F145</f>
        <v>50</v>
      </c>
      <c r="G144" s="44">
        <f t="shared" si="50"/>
        <v>0</v>
      </c>
      <c r="H144" s="44">
        <f t="shared" si="50"/>
        <v>50</v>
      </c>
    </row>
    <row r="145" spans="1:8" ht="11.25" customHeight="1" x14ac:dyDescent="0.2">
      <c r="A145" s="31" t="s">
        <v>125</v>
      </c>
      <c r="B145" s="32">
        <v>4</v>
      </c>
      <c r="C145" s="32">
        <v>1</v>
      </c>
      <c r="D145" s="33" t="s">
        <v>164</v>
      </c>
      <c r="E145" s="34"/>
      <c r="F145" s="44">
        <f>F146</f>
        <v>50</v>
      </c>
      <c r="G145" s="44">
        <f t="shared" si="50"/>
        <v>0</v>
      </c>
      <c r="H145" s="44">
        <f t="shared" si="50"/>
        <v>50</v>
      </c>
    </row>
    <row r="146" spans="1:8" ht="24" customHeight="1" x14ac:dyDescent="0.2">
      <c r="A146" s="31" t="s">
        <v>126</v>
      </c>
      <c r="B146" s="32">
        <v>4</v>
      </c>
      <c r="C146" s="32">
        <v>1</v>
      </c>
      <c r="D146" s="33" t="s">
        <v>165</v>
      </c>
      <c r="E146" s="34"/>
      <c r="F146" s="44">
        <f>F147</f>
        <v>50</v>
      </c>
      <c r="G146" s="44">
        <f t="shared" si="50"/>
        <v>0</v>
      </c>
      <c r="H146" s="44">
        <f t="shared" si="50"/>
        <v>50</v>
      </c>
    </row>
    <row r="147" spans="1:8" ht="36" customHeight="1" x14ac:dyDescent="0.2">
      <c r="A147" s="3" t="s">
        <v>136</v>
      </c>
      <c r="B147" s="32">
        <v>4</v>
      </c>
      <c r="C147" s="32">
        <v>1</v>
      </c>
      <c r="D147" s="33" t="s">
        <v>166</v>
      </c>
      <c r="E147" s="34"/>
      <c r="F147" s="35">
        <f t="shared" ref="F147:H148" si="51">F148</f>
        <v>50</v>
      </c>
      <c r="G147" s="35">
        <f t="shared" si="51"/>
        <v>0</v>
      </c>
      <c r="H147" s="35">
        <f t="shared" si="51"/>
        <v>50</v>
      </c>
    </row>
    <row r="148" spans="1:8" ht="48" customHeight="1" x14ac:dyDescent="0.2">
      <c r="A148" s="37" t="s">
        <v>65</v>
      </c>
      <c r="B148" s="32">
        <v>4</v>
      </c>
      <c r="C148" s="32">
        <v>1</v>
      </c>
      <c r="D148" s="33" t="s">
        <v>166</v>
      </c>
      <c r="E148" s="34">
        <v>100</v>
      </c>
      <c r="F148" s="35">
        <f t="shared" si="51"/>
        <v>50</v>
      </c>
      <c r="G148" s="35">
        <f t="shared" si="51"/>
        <v>0</v>
      </c>
      <c r="H148" s="35">
        <f t="shared" si="51"/>
        <v>50</v>
      </c>
    </row>
    <row r="149" spans="1:8" ht="11.25" customHeight="1" x14ac:dyDescent="0.2">
      <c r="A149" s="37" t="s">
        <v>67</v>
      </c>
      <c r="B149" s="32">
        <v>4</v>
      </c>
      <c r="C149" s="32">
        <v>1</v>
      </c>
      <c r="D149" s="33" t="s">
        <v>166</v>
      </c>
      <c r="E149" s="34">
        <v>110</v>
      </c>
      <c r="F149" s="35">
        <v>50</v>
      </c>
      <c r="G149" s="91"/>
      <c r="H149" s="38">
        <f>F149+G149</f>
        <v>50</v>
      </c>
    </row>
    <row r="150" spans="1:8" ht="11.25" customHeight="1" x14ac:dyDescent="0.2">
      <c r="A150" s="37" t="s">
        <v>226</v>
      </c>
      <c r="B150" s="32">
        <v>4</v>
      </c>
      <c r="C150" s="32">
        <v>9</v>
      </c>
      <c r="D150" s="33"/>
      <c r="E150" s="34"/>
      <c r="F150" s="35">
        <f t="shared" ref="F150:H155" si="52">F151</f>
        <v>3175.5</v>
      </c>
      <c r="G150" s="35">
        <f t="shared" si="52"/>
        <v>0</v>
      </c>
      <c r="H150" s="35">
        <f t="shared" si="52"/>
        <v>3175.5</v>
      </c>
    </row>
    <row r="151" spans="1:8" ht="36.75" customHeight="1" x14ac:dyDescent="0.2">
      <c r="A151" s="37" t="s">
        <v>278</v>
      </c>
      <c r="B151" s="32">
        <v>4</v>
      </c>
      <c r="C151" s="32">
        <v>9</v>
      </c>
      <c r="D151" s="52">
        <v>1500000000</v>
      </c>
      <c r="E151" s="34"/>
      <c r="F151" s="35">
        <f t="shared" si="52"/>
        <v>3175.5</v>
      </c>
      <c r="G151" s="35">
        <f t="shared" si="52"/>
        <v>0</v>
      </c>
      <c r="H151" s="35">
        <f t="shared" si="52"/>
        <v>3175.5</v>
      </c>
    </row>
    <row r="152" spans="1:8" ht="15" customHeight="1" x14ac:dyDescent="0.2">
      <c r="A152" s="37" t="s">
        <v>224</v>
      </c>
      <c r="B152" s="32">
        <v>4</v>
      </c>
      <c r="C152" s="32">
        <v>9</v>
      </c>
      <c r="D152" s="52">
        <v>1540000000</v>
      </c>
      <c r="E152" s="34"/>
      <c r="F152" s="35">
        <f t="shared" si="52"/>
        <v>3175.5</v>
      </c>
      <c r="G152" s="35">
        <f t="shared" si="52"/>
        <v>0</v>
      </c>
      <c r="H152" s="35">
        <f t="shared" si="52"/>
        <v>3175.5</v>
      </c>
    </row>
    <row r="153" spans="1:8" ht="21" customHeight="1" x14ac:dyDescent="0.2">
      <c r="A153" s="37" t="s">
        <v>225</v>
      </c>
      <c r="B153" s="32">
        <v>4</v>
      </c>
      <c r="C153" s="32">
        <v>9</v>
      </c>
      <c r="D153" s="52">
        <v>1540200000</v>
      </c>
      <c r="E153" s="34"/>
      <c r="F153" s="35">
        <f t="shared" si="52"/>
        <v>3175.5</v>
      </c>
      <c r="G153" s="35">
        <f t="shared" si="52"/>
        <v>0</v>
      </c>
      <c r="H153" s="35">
        <f t="shared" si="52"/>
        <v>3175.5</v>
      </c>
    </row>
    <row r="154" spans="1:8" ht="23.25" customHeight="1" x14ac:dyDescent="0.2">
      <c r="A154" s="37" t="s">
        <v>104</v>
      </c>
      <c r="B154" s="32">
        <v>4</v>
      </c>
      <c r="C154" s="32">
        <v>9</v>
      </c>
      <c r="D154" s="52">
        <v>1540299990</v>
      </c>
      <c r="E154" s="34"/>
      <c r="F154" s="35">
        <f t="shared" si="52"/>
        <v>3175.5</v>
      </c>
      <c r="G154" s="35">
        <f t="shared" si="52"/>
        <v>0</v>
      </c>
      <c r="H154" s="35">
        <f t="shared" si="52"/>
        <v>3175.5</v>
      </c>
    </row>
    <row r="155" spans="1:8" ht="21" customHeight="1" x14ac:dyDescent="0.2">
      <c r="A155" s="37" t="s">
        <v>161</v>
      </c>
      <c r="B155" s="32">
        <v>4</v>
      </c>
      <c r="C155" s="32">
        <v>9</v>
      </c>
      <c r="D155" s="52">
        <v>1540299990</v>
      </c>
      <c r="E155" s="34">
        <v>200</v>
      </c>
      <c r="F155" s="35">
        <f t="shared" si="52"/>
        <v>3175.5</v>
      </c>
      <c r="G155" s="35">
        <f t="shared" si="52"/>
        <v>0</v>
      </c>
      <c r="H155" s="35">
        <f t="shared" si="52"/>
        <v>3175.5</v>
      </c>
    </row>
    <row r="156" spans="1:8" ht="24" customHeight="1" x14ac:dyDescent="0.2">
      <c r="A156" s="37" t="s">
        <v>63</v>
      </c>
      <c r="B156" s="32">
        <v>4</v>
      </c>
      <c r="C156" s="32">
        <v>9</v>
      </c>
      <c r="D156" s="52">
        <v>1540299990</v>
      </c>
      <c r="E156" s="34">
        <v>240</v>
      </c>
      <c r="F156" s="35">
        <v>3175.5</v>
      </c>
      <c r="G156" s="91"/>
      <c r="H156" s="38">
        <f>F156+G156</f>
        <v>3175.5</v>
      </c>
    </row>
    <row r="157" spans="1:8" ht="11.25" customHeight="1" x14ac:dyDescent="0.2">
      <c r="A157" s="31" t="s">
        <v>40</v>
      </c>
      <c r="B157" s="32">
        <v>4</v>
      </c>
      <c r="C157" s="32">
        <v>10</v>
      </c>
      <c r="D157" s="33" t="s">
        <v>61</v>
      </c>
      <c r="E157" s="34" t="s">
        <v>61</v>
      </c>
      <c r="F157" s="35">
        <f>F158</f>
        <v>292</v>
      </c>
      <c r="G157" s="35">
        <f t="shared" ref="G157:H157" si="53">G158</f>
        <v>0</v>
      </c>
      <c r="H157" s="35">
        <f t="shared" si="53"/>
        <v>292</v>
      </c>
    </row>
    <row r="158" spans="1:8" ht="22.5" customHeight="1" x14ac:dyDescent="0.2">
      <c r="A158" s="36" t="s">
        <v>282</v>
      </c>
      <c r="B158" s="32">
        <v>4</v>
      </c>
      <c r="C158" s="32">
        <v>10</v>
      </c>
      <c r="D158" s="33">
        <v>1400000000</v>
      </c>
      <c r="E158" s="34" t="s">
        <v>61</v>
      </c>
      <c r="F158" s="35">
        <f t="shared" ref="F158:H162" si="54">F159</f>
        <v>292</v>
      </c>
      <c r="G158" s="35">
        <f t="shared" si="54"/>
        <v>0</v>
      </c>
      <c r="H158" s="35">
        <f t="shared" si="54"/>
        <v>292</v>
      </c>
    </row>
    <row r="159" spans="1:8" ht="40.5" customHeight="1" x14ac:dyDescent="0.2">
      <c r="A159" s="36" t="s">
        <v>151</v>
      </c>
      <c r="B159" s="32">
        <v>4</v>
      </c>
      <c r="C159" s="32">
        <v>10</v>
      </c>
      <c r="D159" s="33">
        <v>1410000000</v>
      </c>
      <c r="E159" s="34" t="s">
        <v>61</v>
      </c>
      <c r="F159" s="35">
        <f t="shared" si="54"/>
        <v>292</v>
      </c>
      <c r="G159" s="35">
        <f t="shared" si="54"/>
        <v>0</v>
      </c>
      <c r="H159" s="35">
        <f t="shared" si="54"/>
        <v>292</v>
      </c>
    </row>
    <row r="160" spans="1:8" ht="32.25" customHeight="1" x14ac:dyDescent="0.2">
      <c r="A160" s="36" t="s">
        <v>152</v>
      </c>
      <c r="B160" s="32">
        <v>4</v>
      </c>
      <c r="C160" s="32">
        <v>10</v>
      </c>
      <c r="D160" s="33">
        <v>1410100000</v>
      </c>
      <c r="E160" s="34" t="s">
        <v>61</v>
      </c>
      <c r="F160" s="35">
        <f t="shared" si="54"/>
        <v>292</v>
      </c>
      <c r="G160" s="35">
        <f t="shared" si="54"/>
        <v>0</v>
      </c>
      <c r="H160" s="35">
        <f t="shared" si="54"/>
        <v>292</v>
      </c>
    </row>
    <row r="161" spans="1:8" ht="32.25" customHeight="1" x14ac:dyDescent="0.2">
      <c r="A161" s="36" t="s">
        <v>57</v>
      </c>
      <c r="B161" s="32">
        <v>4</v>
      </c>
      <c r="C161" s="32">
        <v>10</v>
      </c>
      <c r="D161" s="33">
        <v>1410120070</v>
      </c>
      <c r="E161" s="34"/>
      <c r="F161" s="35">
        <f t="shared" si="54"/>
        <v>292</v>
      </c>
      <c r="G161" s="35">
        <f t="shared" si="54"/>
        <v>0</v>
      </c>
      <c r="H161" s="35">
        <f t="shared" si="54"/>
        <v>292</v>
      </c>
    </row>
    <row r="162" spans="1:8" ht="22.5" customHeight="1" x14ac:dyDescent="0.2">
      <c r="A162" s="37" t="s">
        <v>161</v>
      </c>
      <c r="B162" s="32">
        <v>4</v>
      </c>
      <c r="C162" s="32">
        <v>10</v>
      </c>
      <c r="D162" s="33">
        <v>1410120070</v>
      </c>
      <c r="E162" s="34" t="s">
        <v>62</v>
      </c>
      <c r="F162" s="35">
        <f t="shared" si="54"/>
        <v>292</v>
      </c>
      <c r="G162" s="35">
        <f t="shared" si="54"/>
        <v>0</v>
      </c>
      <c r="H162" s="35">
        <f t="shared" si="54"/>
        <v>292</v>
      </c>
    </row>
    <row r="163" spans="1:8" ht="22.5" x14ac:dyDescent="0.2">
      <c r="A163" s="37" t="s">
        <v>63</v>
      </c>
      <c r="B163" s="32">
        <v>4</v>
      </c>
      <c r="C163" s="32">
        <v>10</v>
      </c>
      <c r="D163" s="33">
        <v>1410120070</v>
      </c>
      <c r="E163" s="34" t="s">
        <v>64</v>
      </c>
      <c r="F163" s="35">
        <v>292</v>
      </c>
      <c r="G163" s="91"/>
      <c r="H163" s="38">
        <f>F163+G163</f>
        <v>292</v>
      </c>
    </row>
    <row r="164" spans="1:8" x14ac:dyDescent="0.2">
      <c r="A164" s="37" t="s">
        <v>238</v>
      </c>
      <c r="B164" s="32">
        <v>4</v>
      </c>
      <c r="C164" s="32">
        <v>12</v>
      </c>
      <c r="D164" s="33"/>
      <c r="E164" s="34"/>
      <c r="F164" s="35">
        <f t="shared" ref="F164:H169" si="55">F165</f>
        <v>4.5999999999999996</v>
      </c>
      <c r="G164" s="35">
        <f t="shared" si="55"/>
        <v>0</v>
      </c>
      <c r="H164" s="35">
        <f t="shared" si="55"/>
        <v>4.5999999999999996</v>
      </c>
    </row>
    <row r="165" spans="1:8" ht="33.75" x14ac:dyDescent="0.2">
      <c r="A165" s="36" t="s">
        <v>280</v>
      </c>
      <c r="B165" s="32">
        <v>4</v>
      </c>
      <c r="C165" s="32">
        <v>12</v>
      </c>
      <c r="D165" s="33" t="s">
        <v>293</v>
      </c>
      <c r="E165" s="34"/>
      <c r="F165" s="35">
        <f t="shared" si="55"/>
        <v>4.5999999999999996</v>
      </c>
      <c r="G165" s="35">
        <f t="shared" si="55"/>
        <v>0</v>
      </c>
      <c r="H165" s="35">
        <f t="shared" si="55"/>
        <v>4.5999999999999996</v>
      </c>
    </row>
    <row r="166" spans="1:8" ht="33.75" x14ac:dyDescent="0.2">
      <c r="A166" s="36" t="s">
        <v>145</v>
      </c>
      <c r="B166" s="32">
        <v>4</v>
      </c>
      <c r="C166" s="32">
        <v>12</v>
      </c>
      <c r="D166" s="33" t="s">
        <v>292</v>
      </c>
      <c r="E166" s="34"/>
      <c r="F166" s="35">
        <f t="shared" si="55"/>
        <v>4.5999999999999996</v>
      </c>
      <c r="G166" s="35">
        <f t="shared" si="55"/>
        <v>0</v>
      </c>
      <c r="H166" s="35">
        <f t="shared" si="55"/>
        <v>4.5999999999999996</v>
      </c>
    </row>
    <row r="167" spans="1:8" ht="33.75" x14ac:dyDescent="0.2">
      <c r="A167" s="36" t="s">
        <v>146</v>
      </c>
      <c r="B167" s="32">
        <v>4</v>
      </c>
      <c r="C167" s="32">
        <v>12</v>
      </c>
      <c r="D167" s="33" t="s">
        <v>291</v>
      </c>
      <c r="E167" s="34"/>
      <c r="F167" s="35">
        <f t="shared" si="55"/>
        <v>4.5999999999999996</v>
      </c>
      <c r="G167" s="35">
        <f t="shared" si="55"/>
        <v>0</v>
      </c>
      <c r="H167" s="35">
        <f t="shared" si="55"/>
        <v>4.5999999999999996</v>
      </c>
    </row>
    <row r="168" spans="1:8" ht="56.25" x14ac:dyDescent="0.2">
      <c r="A168" s="37" t="s">
        <v>127</v>
      </c>
      <c r="B168" s="32">
        <v>4</v>
      </c>
      <c r="C168" s="32">
        <v>12</v>
      </c>
      <c r="D168" s="33">
        <v>1810189020</v>
      </c>
      <c r="E168" s="34"/>
      <c r="F168" s="35">
        <f t="shared" si="55"/>
        <v>4.5999999999999996</v>
      </c>
      <c r="G168" s="35">
        <f t="shared" si="55"/>
        <v>0</v>
      </c>
      <c r="H168" s="35">
        <f t="shared" si="55"/>
        <v>4.5999999999999996</v>
      </c>
    </row>
    <row r="169" spans="1:8" x14ac:dyDescent="0.2">
      <c r="A169" s="37" t="s">
        <v>82</v>
      </c>
      <c r="B169" s="32">
        <v>4</v>
      </c>
      <c r="C169" s="32">
        <v>12</v>
      </c>
      <c r="D169" s="33">
        <v>1810189020</v>
      </c>
      <c r="E169" s="34">
        <v>500</v>
      </c>
      <c r="F169" s="35">
        <f t="shared" si="55"/>
        <v>4.5999999999999996</v>
      </c>
      <c r="G169" s="35">
        <f t="shared" si="55"/>
        <v>0</v>
      </c>
      <c r="H169" s="35">
        <f t="shared" si="55"/>
        <v>4.5999999999999996</v>
      </c>
    </row>
    <row r="170" spans="1:8" x14ac:dyDescent="0.2">
      <c r="A170" s="37" t="s">
        <v>60</v>
      </c>
      <c r="B170" s="32">
        <v>4</v>
      </c>
      <c r="C170" s="32">
        <v>12</v>
      </c>
      <c r="D170" s="33">
        <v>1810189020</v>
      </c>
      <c r="E170" s="34">
        <v>540</v>
      </c>
      <c r="F170" s="35">
        <v>4.5999999999999996</v>
      </c>
      <c r="G170" s="91"/>
      <c r="H170" s="38">
        <f>F170+G170</f>
        <v>4.5999999999999996</v>
      </c>
    </row>
    <row r="171" spans="1:8" ht="11.25" customHeight="1" x14ac:dyDescent="0.2">
      <c r="A171" s="31" t="s">
        <v>41</v>
      </c>
      <c r="B171" s="32">
        <v>5</v>
      </c>
      <c r="C171" s="32">
        <v>0</v>
      </c>
      <c r="D171" s="33" t="s">
        <v>61</v>
      </c>
      <c r="E171" s="34" t="s">
        <v>61</v>
      </c>
      <c r="F171" s="35">
        <f>F172+F179+F192</f>
        <v>2523</v>
      </c>
      <c r="G171" s="35">
        <f>G172+G179+G192</f>
        <v>0</v>
      </c>
      <c r="H171" s="35">
        <f>H172+H179+H192</f>
        <v>2523</v>
      </c>
    </row>
    <row r="172" spans="1:8" ht="11.25" customHeight="1" x14ac:dyDescent="0.2">
      <c r="A172" s="31" t="s">
        <v>58</v>
      </c>
      <c r="B172" s="32">
        <v>5</v>
      </c>
      <c r="C172" s="32">
        <v>1</v>
      </c>
      <c r="D172" s="33" t="s">
        <v>61</v>
      </c>
      <c r="E172" s="34" t="s">
        <v>61</v>
      </c>
      <c r="F172" s="35">
        <f t="shared" ref="F172:H177" si="56">F173</f>
        <v>260</v>
      </c>
      <c r="G172" s="35">
        <f t="shared" si="56"/>
        <v>0</v>
      </c>
      <c r="H172" s="35">
        <f t="shared" si="56"/>
        <v>260</v>
      </c>
    </row>
    <row r="173" spans="1:8" ht="41.25" customHeight="1" x14ac:dyDescent="0.2">
      <c r="A173" s="36" t="s">
        <v>208</v>
      </c>
      <c r="B173" s="32">
        <v>5</v>
      </c>
      <c r="C173" s="32">
        <v>1</v>
      </c>
      <c r="D173" s="33" t="s">
        <v>176</v>
      </c>
      <c r="E173" s="34" t="s">
        <v>61</v>
      </c>
      <c r="F173" s="35">
        <f t="shared" si="56"/>
        <v>260</v>
      </c>
      <c r="G173" s="35">
        <f t="shared" si="56"/>
        <v>0</v>
      </c>
      <c r="H173" s="35">
        <f t="shared" si="56"/>
        <v>260</v>
      </c>
    </row>
    <row r="174" spans="1:8" ht="26.25" customHeight="1" x14ac:dyDescent="0.2">
      <c r="A174" s="36" t="s">
        <v>77</v>
      </c>
      <c r="B174" s="32">
        <v>5</v>
      </c>
      <c r="C174" s="32">
        <v>1</v>
      </c>
      <c r="D174" s="33" t="s">
        <v>180</v>
      </c>
      <c r="E174" s="34" t="s">
        <v>61</v>
      </c>
      <c r="F174" s="35">
        <f t="shared" si="56"/>
        <v>260</v>
      </c>
      <c r="G174" s="35">
        <f t="shared" si="56"/>
        <v>0</v>
      </c>
      <c r="H174" s="35">
        <f t="shared" si="56"/>
        <v>260</v>
      </c>
    </row>
    <row r="175" spans="1:8" ht="24" customHeight="1" x14ac:dyDescent="0.2">
      <c r="A175" s="36" t="s">
        <v>121</v>
      </c>
      <c r="B175" s="32">
        <v>5</v>
      </c>
      <c r="C175" s="32">
        <v>1</v>
      </c>
      <c r="D175" s="33" t="s">
        <v>181</v>
      </c>
      <c r="E175" s="34"/>
      <c r="F175" s="35">
        <f t="shared" si="56"/>
        <v>260</v>
      </c>
      <c r="G175" s="35">
        <f t="shared" si="56"/>
        <v>0</v>
      </c>
      <c r="H175" s="35">
        <f t="shared" si="56"/>
        <v>260</v>
      </c>
    </row>
    <row r="176" spans="1:8" ht="23.25" customHeight="1" x14ac:dyDescent="0.2">
      <c r="A176" s="36" t="s">
        <v>104</v>
      </c>
      <c r="B176" s="32">
        <v>5</v>
      </c>
      <c r="C176" s="32">
        <v>1</v>
      </c>
      <c r="D176" s="33" t="s">
        <v>183</v>
      </c>
      <c r="E176" s="34"/>
      <c r="F176" s="35">
        <f t="shared" si="56"/>
        <v>260</v>
      </c>
      <c r="G176" s="35">
        <f t="shared" si="56"/>
        <v>0</v>
      </c>
      <c r="H176" s="35">
        <f t="shared" si="56"/>
        <v>260</v>
      </c>
    </row>
    <row r="177" spans="1:8" ht="22.5" customHeight="1" x14ac:dyDescent="0.2">
      <c r="A177" s="37" t="s">
        <v>161</v>
      </c>
      <c r="B177" s="32">
        <v>5</v>
      </c>
      <c r="C177" s="32">
        <v>1</v>
      </c>
      <c r="D177" s="33" t="s">
        <v>183</v>
      </c>
      <c r="E177" s="34" t="s">
        <v>62</v>
      </c>
      <c r="F177" s="35">
        <f t="shared" si="56"/>
        <v>260</v>
      </c>
      <c r="G177" s="35">
        <f t="shared" si="56"/>
        <v>0</v>
      </c>
      <c r="H177" s="35">
        <f t="shared" si="56"/>
        <v>260</v>
      </c>
    </row>
    <row r="178" spans="1:8" ht="22.5" x14ac:dyDescent="0.2">
      <c r="A178" s="37" t="s">
        <v>63</v>
      </c>
      <c r="B178" s="32">
        <v>5</v>
      </c>
      <c r="C178" s="32">
        <v>1</v>
      </c>
      <c r="D178" s="33" t="s">
        <v>183</v>
      </c>
      <c r="E178" s="34" t="s">
        <v>64</v>
      </c>
      <c r="F178" s="35">
        <v>260</v>
      </c>
      <c r="G178" s="91"/>
      <c r="H178" s="38">
        <f>F178+G178</f>
        <v>260</v>
      </c>
    </row>
    <row r="179" spans="1:8" ht="11.25" customHeight="1" x14ac:dyDescent="0.2">
      <c r="A179" s="31" t="s">
        <v>47</v>
      </c>
      <c r="B179" s="32">
        <v>5</v>
      </c>
      <c r="C179" s="32">
        <v>2</v>
      </c>
      <c r="D179" s="33" t="s">
        <v>61</v>
      </c>
      <c r="E179" s="34" t="s">
        <v>61</v>
      </c>
      <c r="F179" s="35">
        <f>F180</f>
        <v>2063</v>
      </c>
      <c r="G179" s="35">
        <f t="shared" ref="G179:H180" si="57">G180</f>
        <v>0</v>
      </c>
      <c r="H179" s="35">
        <f t="shared" si="57"/>
        <v>2063</v>
      </c>
    </row>
    <row r="180" spans="1:8" ht="33.75" customHeight="1" x14ac:dyDescent="0.2">
      <c r="A180" s="36" t="s">
        <v>208</v>
      </c>
      <c r="B180" s="32">
        <v>5</v>
      </c>
      <c r="C180" s="32">
        <v>2</v>
      </c>
      <c r="D180" s="33" t="s">
        <v>176</v>
      </c>
      <c r="E180" s="34" t="s">
        <v>61</v>
      </c>
      <c r="F180" s="35">
        <f>F181</f>
        <v>2063</v>
      </c>
      <c r="G180" s="35">
        <f t="shared" si="57"/>
        <v>0</v>
      </c>
      <c r="H180" s="35">
        <f t="shared" si="57"/>
        <v>2063</v>
      </c>
    </row>
    <row r="181" spans="1:8" ht="22.5" customHeight="1" x14ac:dyDescent="0.2">
      <c r="A181" s="36" t="s">
        <v>76</v>
      </c>
      <c r="B181" s="32">
        <v>5</v>
      </c>
      <c r="C181" s="32">
        <v>2</v>
      </c>
      <c r="D181" s="33" t="s">
        <v>177</v>
      </c>
      <c r="E181" s="34" t="s">
        <v>61</v>
      </c>
      <c r="F181" s="35">
        <f>F182</f>
        <v>2063</v>
      </c>
      <c r="G181" s="35">
        <f t="shared" ref="G181:H181" si="58">G182</f>
        <v>0</v>
      </c>
      <c r="H181" s="35">
        <f t="shared" si="58"/>
        <v>2063</v>
      </c>
    </row>
    <row r="182" spans="1:8" ht="24.75" customHeight="1" x14ac:dyDescent="0.2">
      <c r="A182" s="36" t="s">
        <v>113</v>
      </c>
      <c r="B182" s="32">
        <v>5</v>
      </c>
      <c r="C182" s="32">
        <v>2</v>
      </c>
      <c r="D182" s="33" t="s">
        <v>178</v>
      </c>
      <c r="E182" s="34" t="s">
        <v>61</v>
      </c>
      <c r="F182" s="35">
        <f>F183+F186+F189</f>
        <v>2063</v>
      </c>
      <c r="G182" s="35">
        <f t="shared" ref="G182:H182" si="59">G183+G186+G189</f>
        <v>0</v>
      </c>
      <c r="H182" s="35">
        <f t="shared" si="59"/>
        <v>2063</v>
      </c>
    </row>
    <row r="183" spans="1:8" ht="45" customHeight="1" x14ac:dyDescent="0.2">
      <c r="A183" s="36" t="s">
        <v>310</v>
      </c>
      <c r="B183" s="32">
        <v>5</v>
      </c>
      <c r="C183" s="32">
        <v>2</v>
      </c>
      <c r="D183" s="33" t="s">
        <v>308</v>
      </c>
      <c r="E183" s="34"/>
      <c r="F183" s="35">
        <f>F184</f>
        <v>1834.2</v>
      </c>
      <c r="G183" s="35">
        <f t="shared" ref="G183:H183" si="60">G184</f>
        <v>0</v>
      </c>
      <c r="H183" s="35">
        <f t="shared" si="60"/>
        <v>1834.2</v>
      </c>
    </row>
    <row r="184" spans="1:8" ht="22.5" customHeight="1" x14ac:dyDescent="0.2">
      <c r="A184" s="37" t="s">
        <v>161</v>
      </c>
      <c r="B184" s="32">
        <v>5</v>
      </c>
      <c r="C184" s="32">
        <v>2</v>
      </c>
      <c r="D184" s="33" t="s">
        <v>308</v>
      </c>
      <c r="E184" s="34" t="s">
        <v>62</v>
      </c>
      <c r="F184" s="35">
        <f>F185</f>
        <v>1834.2</v>
      </c>
      <c r="G184" s="35">
        <f t="shared" ref="G184:H184" si="61">G185</f>
        <v>0</v>
      </c>
      <c r="H184" s="35">
        <f t="shared" si="61"/>
        <v>1834.2</v>
      </c>
    </row>
    <row r="185" spans="1:8" ht="22.5" x14ac:dyDescent="0.2">
      <c r="A185" s="37" t="s">
        <v>63</v>
      </c>
      <c r="B185" s="32">
        <v>5</v>
      </c>
      <c r="C185" s="32">
        <v>2</v>
      </c>
      <c r="D185" s="33" t="s">
        <v>308</v>
      </c>
      <c r="E185" s="34" t="s">
        <v>64</v>
      </c>
      <c r="F185" s="35">
        <v>1834.2</v>
      </c>
      <c r="G185" s="91"/>
      <c r="H185" s="38">
        <f>F185+G185</f>
        <v>1834.2</v>
      </c>
    </row>
    <row r="186" spans="1:8" ht="22.5" x14ac:dyDescent="0.2">
      <c r="A186" s="37" t="s">
        <v>104</v>
      </c>
      <c r="B186" s="32">
        <v>5</v>
      </c>
      <c r="C186" s="32">
        <v>2</v>
      </c>
      <c r="D186" s="33" t="s">
        <v>209</v>
      </c>
      <c r="E186" s="34"/>
      <c r="F186" s="35">
        <f>F187</f>
        <v>25</v>
      </c>
      <c r="G186" s="35">
        <f t="shared" ref="G186:H187" si="62">G187</f>
        <v>0</v>
      </c>
      <c r="H186" s="35">
        <f t="shared" si="62"/>
        <v>25</v>
      </c>
    </row>
    <row r="187" spans="1:8" ht="22.5" x14ac:dyDescent="0.2">
      <c r="A187" s="37" t="s">
        <v>161</v>
      </c>
      <c r="B187" s="32">
        <v>5</v>
      </c>
      <c r="C187" s="32">
        <v>2</v>
      </c>
      <c r="D187" s="33" t="s">
        <v>209</v>
      </c>
      <c r="E187" s="34" t="s">
        <v>62</v>
      </c>
      <c r="F187" s="35">
        <f>F188</f>
        <v>25</v>
      </c>
      <c r="G187" s="35">
        <f t="shared" si="62"/>
        <v>0</v>
      </c>
      <c r="H187" s="35">
        <f t="shared" si="62"/>
        <v>25</v>
      </c>
    </row>
    <row r="188" spans="1:8" ht="22.5" x14ac:dyDescent="0.2">
      <c r="A188" s="37" t="s">
        <v>63</v>
      </c>
      <c r="B188" s="32">
        <v>5</v>
      </c>
      <c r="C188" s="32">
        <v>2</v>
      </c>
      <c r="D188" s="33" t="s">
        <v>209</v>
      </c>
      <c r="E188" s="34" t="s">
        <v>64</v>
      </c>
      <c r="F188" s="35">
        <v>25</v>
      </c>
      <c r="G188" s="99">
        <v>0</v>
      </c>
      <c r="H188" s="38">
        <f>F188+G188</f>
        <v>25</v>
      </c>
    </row>
    <row r="189" spans="1:8" ht="52.5" customHeight="1" x14ac:dyDescent="0.2">
      <c r="A189" s="37" t="s">
        <v>309</v>
      </c>
      <c r="B189" s="32">
        <v>5</v>
      </c>
      <c r="C189" s="32">
        <v>2</v>
      </c>
      <c r="D189" s="33" t="s">
        <v>307</v>
      </c>
      <c r="E189" s="34"/>
      <c r="F189" s="35">
        <f>F190</f>
        <v>203.8</v>
      </c>
      <c r="G189" s="35">
        <f t="shared" ref="G189:H190" si="63">G190</f>
        <v>0</v>
      </c>
      <c r="H189" s="35">
        <f t="shared" si="63"/>
        <v>203.8</v>
      </c>
    </row>
    <row r="190" spans="1:8" ht="52.5" customHeight="1" x14ac:dyDescent="0.2">
      <c r="A190" s="37" t="s">
        <v>161</v>
      </c>
      <c r="B190" s="32">
        <v>5</v>
      </c>
      <c r="C190" s="32">
        <v>2</v>
      </c>
      <c r="D190" s="33" t="s">
        <v>307</v>
      </c>
      <c r="E190" s="34">
        <v>200</v>
      </c>
      <c r="F190" s="35">
        <f>F191</f>
        <v>203.8</v>
      </c>
      <c r="G190" s="35">
        <f>G191</f>
        <v>0</v>
      </c>
      <c r="H190" s="35">
        <f t="shared" si="63"/>
        <v>203.8</v>
      </c>
    </row>
    <row r="191" spans="1:8" ht="52.5" customHeight="1" x14ac:dyDescent="0.2">
      <c r="A191" s="37" t="s">
        <v>63</v>
      </c>
      <c r="B191" s="32">
        <v>5</v>
      </c>
      <c r="C191" s="32">
        <v>2</v>
      </c>
      <c r="D191" s="33" t="s">
        <v>307</v>
      </c>
      <c r="E191" s="34">
        <v>240</v>
      </c>
      <c r="F191" s="35">
        <v>203.8</v>
      </c>
      <c r="G191" s="91"/>
      <c r="H191" s="38">
        <f>F191+G191</f>
        <v>203.8</v>
      </c>
    </row>
    <row r="192" spans="1:8" ht="11.25" customHeight="1" x14ac:dyDescent="0.2">
      <c r="A192" s="31" t="s">
        <v>42</v>
      </c>
      <c r="B192" s="32">
        <v>5</v>
      </c>
      <c r="C192" s="32">
        <v>3</v>
      </c>
      <c r="D192" s="33" t="s">
        <v>61</v>
      </c>
      <c r="E192" s="34" t="s">
        <v>61</v>
      </c>
      <c r="F192" s="35">
        <f>F193</f>
        <v>200</v>
      </c>
      <c r="G192" s="35">
        <f t="shared" ref="G192:H193" si="64">G193</f>
        <v>0</v>
      </c>
      <c r="H192" s="35">
        <f t="shared" si="64"/>
        <v>200</v>
      </c>
    </row>
    <row r="193" spans="1:8" ht="22.5" customHeight="1" x14ac:dyDescent="0.2">
      <c r="A193" s="36" t="s">
        <v>283</v>
      </c>
      <c r="B193" s="32">
        <v>5</v>
      </c>
      <c r="C193" s="32">
        <v>3</v>
      </c>
      <c r="D193" s="33">
        <v>2400000000</v>
      </c>
      <c r="E193" s="34" t="s">
        <v>61</v>
      </c>
      <c r="F193" s="35">
        <f>F194</f>
        <v>200</v>
      </c>
      <c r="G193" s="35">
        <f t="shared" si="64"/>
        <v>0</v>
      </c>
      <c r="H193" s="35">
        <f t="shared" si="64"/>
        <v>200</v>
      </c>
    </row>
    <row r="194" spans="1:8" ht="22.5" customHeight="1" x14ac:dyDescent="0.2">
      <c r="A194" s="37" t="s">
        <v>211</v>
      </c>
      <c r="B194" s="32">
        <v>5</v>
      </c>
      <c r="C194" s="32">
        <v>3</v>
      </c>
      <c r="D194" s="33" t="s">
        <v>212</v>
      </c>
      <c r="E194" s="34"/>
      <c r="F194" s="35">
        <f>F195</f>
        <v>200</v>
      </c>
      <c r="G194" s="35">
        <f t="shared" ref="G194:H196" si="65">G195</f>
        <v>0</v>
      </c>
      <c r="H194" s="35">
        <f t="shared" si="65"/>
        <v>200</v>
      </c>
    </row>
    <row r="195" spans="1:8" ht="22.5" customHeight="1" x14ac:dyDescent="0.2">
      <c r="A195" s="37" t="s">
        <v>104</v>
      </c>
      <c r="B195" s="32">
        <v>5</v>
      </c>
      <c r="C195" s="32">
        <v>3</v>
      </c>
      <c r="D195" s="33" t="s">
        <v>213</v>
      </c>
      <c r="E195" s="34"/>
      <c r="F195" s="35">
        <f>F196</f>
        <v>200</v>
      </c>
      <c r="G195" s="35">
        <f t="shared" si="65"/>
        <v>0</v>
      </c>
      <c r="H195" s="35">
        <f t="shared" si="65"/>
        <v>200</v>
      </c>
    </row>
    <row r="196" spans="1:8" ht="22.5" customHeight="1" x14ac:dyDescent="0.2">
      <c r="A196" s="37" t="s">
        <v>161</v>
      </c>
      <c r="B196" s="32">
        <v>5</v>
      </c>
      <c r="C196" s="32">
        <v>3</v>
      </c>
      <c r="D196" s="33" t="s">
        <v>213</v>
      </c>
      <c r="E196" s="34" t="s">
        <v>62</v>
      </c>
      <c r="F196" s="35">
        <f>F197</f>
        <v>200</v>
      </c>
      <c r="G196" s="35">
        <f t="shared" si="65"/>
        <v>0</v>
      </c>
      <c r="H196" s="35">
        <f t="shared" si="65"/>
        <v>200</v>
      </c>
    </row>
    <row r="197" spans="1:8" ht="22.5" x14ac:dyDescent="0.2">
      <c r="A197" s="37" t="s">
        <v>63</v>
      </c>
      <c r="B197" s="32">
        <v>5</v>
      </c>
      <c r="C197" s="32">
        <v>3</v>
      </c>
      <c r="D197" s="33" t="s">
        <v>213</v>
      </c>
      <c r="E197" s="34" t="s">
        <v>64</v>
      </c>
      <c r="F197" s="35">
        <v>200</v>
      </c>
      <c r="G197" s="99"/>
      <c r="H197" s="38">
        <f>F197+G197</f>
        <v>200</v>
      </c>
    </row>
    <row r="198" spans="1:8" ht="11.25" customHeight="1" x14ac:dyDescent="0.2">
      <c r="A198" s="31" t="s">
        <v>50</v>
      </c>
      <c r="B198" s="32">
        <v>8</v>
      </c>
      <c r="C198" s="32">
        <v>0</v>
      </c>
      <c r="D198" s="33" t="s">
        <v>61</v>
      </c>
      <c r="E198" s="34" t="s">
        <v>61</v>
      </c>
      <c r="F198" s="35">
        <f>F199</f>
        <v>1954.9</v>
      </c>
      <c r="G198" s="35">
        <f t="shared" ref="G198:H199" si="66">G199</f>
        <v>24.3</v>
      </c>
      <c r="H198" s="35">
        <f t="shared" si="66"/>
        <v>1979.2</v>
      </c>
    </row>
    <row r="199" spans="1:8" ht="11.25" customHeight="1" x14ac:dyDescent="0.2">
      <c r="A199" s="31" t="s">
        <v>43</v>
      </c>
      <c r="B199" s="32">
        <v>8</v>
      </c>
      <c r="C199" s="32">
        <v>1</v>
      </c>
      <c r="D199" s="33" t="s">
        <v>61</v>
      </c>
      <c r="E199" s="34" t="s">
        <v>61</v>
      </c>
      <c r="F199" s="35">
        <f>F200</f>
        <v>1954.9</v>
      </c>
      <c r="G199" s="35">
        <f t="shared" si="66"/>
        <v>24.3</v>
      </c>
      <c r="H199" s="35">
        <f t="shared" si="66"/>
        <v>1979.2</v>
      </c>
    </row>
    <row r="200" spans="1:8" ht="22.5" customHeight="1" x14ac:dyDescent="0.2">
      <c r="A200" s="36" t="s">
        <v>284</v>
      </c>
      <c r="B200" s="32">
        <v>8</v>
      </c>
      <c r="C200" s="32">
        <v>1</v>
      </c>
      <c r="D200" s="33" t="s">
        <v>167</v>
      </c>
      <c r="E200" s="34" t="s">
        <v>61</v>
      </c>
      <c r="F200" s="35">
        <f>F201+F214</f>
        <v>1954.9</v>
      </c>
      <c r="G200" s="35">
        <f>G201+G214</f>
        <v>24.3</v>
      </c>
      <c r="H200" s="35">
        <f>H201+H214</f>
        <v>1979.2</v>
      </c>
    </row>
    <row r="201" spans="1:8" ht="42" customHeight="1" x14ac:dyDescent="0.2">
      <c r="A201" s="36" t="s">
        <v>116</v>
      </c>
      <c r="B201" s="32">
        <v>8</v>
      </c>
      <c r="C201" s="32">
        <v>1</v>
      </c>
      <c r="D201" s="33" t="s">
        <v>168</v>
      </c>
      <c r="E201" s="34" t="s">
        <v>61</v>
      </c>
      <c r="F201" s="35">
        <f>F202</f>
        <v>1720.9</v>
      </c>
      <c r="G201" s="35">
        <f t="shared" ref="G201:H201" si="67">G202</f>
        <v>0</v>
      </c>
      <c r="H201" s="35">
        <f t="shared" si="67"/>
        <v>1720.9</v>
      </c>
    </row>
    <row r="202" spans="1:8" ht="30" customHeight="1" x14ac:dyDescent="0.2">
      <c r="A202" s="36" t="s">
        <v>117</v>
      </c>
      <c r="B202" s="32">
        <v>8</v>
      </c>
      <c r="C202" s="32">
        <v>1</v>
      </c>
      <c r="D202" s="33" t="s">
        <v>169</v>
      </c>
      <c r="E202" s="34"/>
      <c r="F202" s="35">
        <f>F203+F208+F211</f>
        <v>1720.9</v>
      </c>
      <c r="G202" s="35">
        <f t="shared" ref="G202:H202" si="68">G203+G208+G211</f>
        <v>0</v>
      </c>
      <c r="H202" s="35">
        <f t="shared" si="68"/>
        <v>1720.9</v>
      </c>
    </row>
    <row r="203" spans="1:8" ht="37.5" customHeight="1" x14ac:dyDescent="0.2">
      <c r="A203" s="36" t="s">
        <v>101</v>
      </c>
      <c r="B203" s="32">
        <v>8</v>
      </c>
      <c r="C203" s="32">
        <v>1</v>
      </c>
      <c r="D203" s="33" t="s">
        <v>170</v>
      </c>
      <c r="E203" s="34" t="s">
        <v>61</v>
      </c>
      <c r="F203" s="35">
        <f>F204+F206</f>
        <v>1712.9</v>
      </c>
      <c r="G203" s="35">
        <f t="shared" ref="G203:H203" si="69">G204+G206</f>
        <v>0</v>
      </c>
      <c r="H203" s="35">
        <f t="shared" si="69"/>
        <v>1712.9</v>
      </c>
    </row>
    <row r="204" spans="1:8" ht="45.75" customHeight="1" x14ac:dyDescent="0.2">
      <c r="A204" s="37" t="s">
        <v>65</v>
      </c>
      <c r="B204" s="32">
        <v>8</v>
      </c>
      <c r="C204" s="32">
        <v>1</v>
      </c>
      <c r="D204" s="33" t="s">
        <v>170</v>
      </c>
      <c r="E204" s="34" t="s">
        <v>66</v>
      </c>
      <c r="F204" s="35">
        <f>F205</f>
        <v>1479</v>
      </c>
      <c r="G204" s="35">
        <f t="shared" ref="G204:H204" si="70">G205</f>
        <v>0</v>
      </c>
      <c r="H204" s="35">
        <f t="shared" si="70"/>
        <v>1479</v>
      </c>
    </row>
    <row r="205" spans="1:8" ht="30" customHeight="1" x14ac:dyDescent="0.2">
      <c r="A205" s="37" t="s">
        <v>67</v>
      </c>
      <c r="B205" s="32">
        <v>8</v>
      </c>
      <c r="C205" s="32">
        <v>1</v>
      </c>
      <c r="D205" s="33" t="s">
        <v>170</v>
      </c>
      <c r="E205" s="34" t="s">
        <v>68</v>
      </c>
      <c r="F205" s="35">
        <v>1479</v>
      </c>
      <c r="G205" s="91"/>
      <c r="H205" s="38">
        <f>F205+G205</f>
        <v>1479</v>
      </c>
    </row>
    <row r="206" spans="1:8" ht="30" customHeight="1" x14ac:dyDescent="0.2">
      <c r="A206" s="37" t="s">
        <v>161</v>
      </c>
      <c r="B206" s="32">
        <v>8</v>
      </c>
      <c r="C206" s="32">
        <v>1</v>
      </c>
      <c r="D206" s="33" t="s">
        <v>170</v>
      </c>
      <c r="E206" s="34" t="s">
        <v>62</v>
      </c>
      <c r="F206" s="35">
        <f>F207</f>
        <v>233.9</v>
      </c>
      <c r="G206" s="35">
        <f t="shared" ref="G206:H206" si="71">G207</f>
        <v>0</v>
      </c>
      <c r="H206" s="35">
        <f t="shared" si="71"/>
        <v>233.9</v>
      </c>
    </row>
    <row r="207" spans="1:8" ht="30" customHeight="1" x14ac:dyDescent="0.2">
      <c r="A207" s="37" t="s">
        <v>63</v>
      </c>
      <c r="B207" s="32">
        <v>8</v>
      </c>
      <c r="C207" s="32">
        <v>1</v>
      </c>
      <c r="D207" s="33" t="s">
        <v>170</v>
      </c>
      <c r="E207" s="34" t="s">
        <v>64</v>
      </c>
      <c r="F207" s="35">
        <v>233.9</v>
      </c>
      <c r="G207" s="91"/>
      <c r="H207" s="38">
        <f>F207+G207</f>
        <v>233.9</v>
      </c>
    </row>
    <row r="208" spans="1:8" ht="22.5" x14ac:dyDescent="0.2">
      <c r="A208" s="37" t="s">
        <v>305</v>
      </c>
      <c r="B208" s="32">
        <v>8</v>
      </c>
      <c r="C208" s="32">
        <v>1</v>
      </c>
      <c r="D208" s="33" t="s">
        <v>303</v>
      </c>
      <c r="E208" s="34"/>
      <c r="F208" s="35">
        <f>F209</f>
        <v>6.8</v>
      </c>
      <c r="G208" s="91">
        <f t="shared" ref="G208:G209" si="72">G209</f>
        <v>0</v>
      </c>
      <c r="H208" s="38">
        <f t="shared" ref="H208:H209" si="73">H209</f>
        <v>6.8</v>
      </c>
    </row>
    <row r="209" spans="1:8" ht="22.5" x14ac:dyDescent="0.2">
      <c r="A209" s="37" t="s">
        <v>161</v>
      </c>
      <c r="B209" s="32">
        <v>8</v>
      </c>
      <c r="C209" s="32">
        <v>1</v>
      </c>
      <c r="D209" s="33" t="s">
        <v>303</v>
      </c>
      <c r="E209" s="34" t="s">
        <v>62</v>
      </c>
      <c r="F209" s="35">
        <f>F210</f>
        <v>6.8</v>
      </c>
      <c r="G209" s="91">
        <f t="shared" si="72"/>
        <v>0</v>
      </c>
      <c r="H209" s="38">
        <f t="shared" si="73"/>
        <v>6.8</v>
      </c>
    </row>
    <row r="210" spans="1:8" ht="22.5" x14ac:dyDescent="0.2">
      <c r="A210" s="37" t="s">
        <v>63</v>
      </c>
      <c r="B210" s="32">
        <v>8</v>
      </c>
      <c r="C210" s="32">
        <v>1</v>
      </c>
      <c r="D210" s="33" t="s">
        <v>303</v>
      </c>
      <c r="E210" s="34" t="s">
        <v>64</v>
      </c>
      <c r="F210" s="35">
        <v>6.8</v>
      </c>
      <c r="G210" s="91"/>
      <c r="H210" s="38">
        <f>F210+G210</f>
        <v>6.8</v>
      </c>
    </row>
    <row r="211" spans="1:8" ht="33.75" x14ac:dyDescent="0.2">
      <c r="A211" s="37" t="s">
        <v>306</v>
      </c>
      <c r="B211" s="32">
        <v>8</v>
      </c>
      <c r="C211" s="32">
        <v>1</v>
      </c>
      <c r="D211" s="33" t="s">
        <v>304</v>
      </c>
      <c r="E211" s="34" t="s">
        <v>61</v>
      </c>
      <c r="F211" s="35">
        <f>F212</f>
        <v>1.2</v>
      </c>
      <c r="G211" s="91">
        <f t="shared" ref="G211:G212" si="74">G212</f>
        <v>0</v>
      </c>
      <c r="H211" s="38">
        <f t="shared" ref="H211:H212" si="75">H212</f>
        <v>1.2</v>
      </c>
    </row>
    <row r="212" spans="1:8" ht="22.5" x14ac:dyDescent="0.2">
      <c r="A212" s="37" t="s">
        <v>161</v>
      </c>
      <c r="B212" s="32">
        <v>8</v>
      </c>
      <c r="C212" s="32">
        <v>1</v>
      </c>
      <c r="D212" s="33" t="s">
        <v>304</v>
      </c>
      <c r="E212" s="34" t="s">
        <v>62</v>
      </c>
      <c r="F212" s="35">
        <f>F213</f>
        <v>1.2</v>
      </c>
      <c r="G212" s="91">
        <f t="shared" si="74"/>
        <v>0</v>
      </c>
      <c r="H212" s="38">
        <f t="shared" si="75"/>
        <v>1.2</v>
      </c>
    </row>
    <row r="213" spans="1:8" ht="22.5" x14ac:dyDescent="0.2">
      <c r="A213" s="37" t="s">
        <v>63</v>
      </c>
      <c r="B213" s="32">
        <v>8</v>
      </c>
      <c r="C213" s="32">
        <v>1</v>
      </c>
      <c r="D213" s="33" t="s">
        <v>304</v>
      </c>
      <c r="E213" s="34" t="s">
        <v>64</v>
      </c>
      <c r="F213" s="35">
        <v>1.2</v>
      </c>
      <c r="G213" s="91"/>
      <c r="H213" s="38">
        <f>F213+G213</f>
        <v>1.2</v>
      </c>
    </row>
    <row r="214" spans="1:8" ht="11.25" customHeight="1" x14ac:dyDescent="0.2">
      <c r="A214" s="36" t="s">
        <v>118</v>
      </c>
      <c r="B214" s="32">
        <v>8</v>
      </c>
      <c r="C214" s="32">
        <v>1</v>
      </c>
      <c r="D214" s="33" t="s">
        <v>264</v>
      </c>
      <c r="E214" s="34" t="s">
        <v>61</v>
      </c>
      <c r="F214" s="35">
        <f>F215</f>
        <v>234</v>
      </c>
      <c r="G214" s="35">
        <f t="shared" ref="G214:H214" si="76">G215</f>
        <v>24.3</v>
      </c>
      <c r="H214" s="35">
        <f t="shared" si="76"/>
        <v>258.3</v>
      </c>
    </row>
    <row r="215" spans="1:8" ht="26.25" customHeight="1" x14ac:dyDescent="0.2">
      <c r="A215" s="36" t="s">
        <v>119</v>
      </c>
      <c r="B215" s="32">
        <v>8</v>
      </c>
      <c r="C215" s="32">
        <v>1</v>
      </c>
      <c r="D215" s="33" t="s">
        <v>265</v>
      </c>
      <c r="E215" s="34" t="s">
        <v>61</v>
      </c>
      <c r="F215" s="35">
        <f>F219+F216</f>
        <v>234</v>
      </c>
      <c r="G215" s="35">
        <f t="shared" ref="G215:H215" si="77">G219+G216</f>
        <v>24.3</v>
      </c>
      <c r="H215" s="35">
        <f t="shared" si="77"/>
        <v>258.3</v>
      </c>
    </row>
    <row r="216" spans="1:8" ht="53.25" customHeight="1" x14ac:dyDescent="0.2">
      <c r="A216" s="37" t="s">
        <v>320</v>
      </c>
      <c r="B216" s="32">
        <v>8</v>
      </c>
      <c r="C216" s="32">
        <v>1</v>
      </c>
      <c r="D216" s="33" t="s">
        <v>318</v>
      </c>
      <c r="E216" s="34"/>
      <c r="F216" s="35">
        <f>F217</f>
        <v>0</v>
      </c>
      <c r="G216" s="35">
        <f t="shared" ref="G216:H217" si="78">G217</f>
        <v>29.3</v>
      </c>
      <c r="H216" s="35">
        <f t="shared" si="78"/>
        <v>29.3</v>
      </c>
    </row>
    <row r="217" spans="1:8" ht="54" customHeight="1" x14ac:dyDescent="0.2">
      <c r="A217" s="37" t="s">
        <v>65</v>
      </c>
      <c r="B217" s="32">
        <v>8</v>
      </c>
      <c r="C217" s="32">
        <v>1</v>
      </c>
      <c r="D217" s="33" t="s">
        <v>318</v>
      </c>
      <c r="E217" s="34" t="s">
        <v>66</v>
      </c>
      <c r="F217" s="35">
        <f>F218</f>
        <v>0</v>
      </c>
      <c r="G217" s="35">
        <f t="shared" si="78"/>
        <v>29.3</v>
      </c>
      <c r="H217" s="35">
        <f t="shared" si="78"/>
        <v>29.3</v>
      </c>
    </row>
    <row r="218" spans="1:8" ht="26.25" customHeight="1" x14ac:dyDescent="0.2">
      <c r="A218" s="37" t="s">
        <v>67</v>
      </c>
      <c r="B218" s="32">
        <v>8</v>
      </c>
      <c r="C218" s="32">
        <v>1</v>
      </c>
      <c r="D218" s="33" t="s">
        <v>318</v>
      </c>
      <c r="E218" s="34" t="s">
        <v>68</v>
      </c>
      <c r="F218" s="35">
        <v>0</v>
      </c>
      <c r="G218" s="99">
        <v>29.3</v>
      </c>
      <c r="H218" s="38">
        <f>F218+G218</f>
        <v>29.3</v>
      </c>
    </row>
    <row r="219" spans="1:8" ht="26.25" customHeight="1" x14ac:dyDescent="0.2">
      <c r="A219" s="36" t="s">
        <v>101</v>
      </c>
      <c r="B219" s="32">
        <v>8</v>
      </c>
      <c r="C219" s="32">
        <v>1</v>
      </c>
      <c r="D219" s="33" t="s">
        <v>266</v>
      </c>
      <c r="E219" s="34"/>
      <c r="F219" s="35">
        <f>F220+F222</f>
        <v>234</v>
      </c>
      <c r="G219" s="35">
        <f t="shared" ref="G219:H219" si="79">G220+G222</f>
        <v>-5</v>
      </c>
      <c r="H219" s="35">
        <f t="shared" si="79"/>
        <v>229</v>
      </c>
    </row>
    <row r="220" spans="1:8" ht="43.5" customHeight="1" x14ac:dyDescent="0.2">
      <c r="A220" s="37" t="s">
        <v>65</v>
      </c>
      <c r="B220" s="32">
        <v>8</v>
      </c>
      <c r="C220" s="32">
        <v>1</v>
      </c>
      <c r="D220" s="33" t="s">
        <v>266</v>
      </c>
      <c r="E220" s="34" t="s">
        <v>66</v>
      </c>
      <c r="F220" s="35">
        <f>F221</f>
        <v>229</v>
      </c>
      <c r="G220" s="35">
        <f t="shared" ref="G220:H220" si="80">G221</f>
        <v>0</v>
      </c>
      <c r="H220" s="35">
        <f t="shared" si="80"/>
        <v>229</v>
      </c>
    </row>
    <row r="221" spans="1:8" x14ac:dyDescent="0.2">
      <c r="A221" s="37" t="s">
        <v>67</v>
      </c>
      <c r="B221" s="32">
        <v>8</v>
      </c>
      <c r="C221" s="32">
        <v>1</v>
      </c>
      <c r="D221" s="33" t="s">
        <v>266</v>
      </c>
      <c r="E221" s="34" t="s">
        <v>68</v>
      </c>
      <c r="F221" s="35">
        <v>229</v>
      </c>
      <c r="G221" s="99"/>
      <c r="H221" s="38">
        <f>F221+G221</f>
        <v>229</v>
      </c>
    </row>
    <row r="222" spans="1:8" ht="22.5" customHeight="1" x14ac:dyDescent="0.2">
      <c r="A222" s="37" t="s">
        <v>161</v>
      </c>
      <c r="B222" s="32">
        <v>8</v>
      </c>
      <c r="C222" s="32">
        <v>1</v>
      </c>
      <c r="D222" s="33" t="s">
        <v>266</v>
      </c>
      <c r="E222" s="34" t="s">
        <v>62</v>
      </c>
      <c r="F222" s="35">
        <f>F223</f>
        <v>5</v>
      </c>
      <c r="G222" s="35">
        <f t="shared" ref="G222:H222" si="81">G223</f>
        <v>-5</v>
      </c>
      <c r="H222" s="35">
        <f t="shared" si="81"/>
        <v>0</v>
      </c>
    </row>
    <row r="223" spans="1:8" ht="22.5" x14ac:dyDescent="0.2">
      <c r="A223" s="37" t="s">
        <v>63</v>
      </c>
      <c r="B223" s="32">
        <v>8</v>
      </c>
      <c r="C223" s="32">
        <v>1</v>
      </c>
      <c r="D223" s="33" t="s">
        <v>266</v>
      </c>
      <c r="E223" s="34" t="s">
        <v>64</v>
      </c>
      <c r="F223" s="35">
        <v>5</v>
      </c>
      <c r="G223" s="91">
        <v>-5</v>
      </c>
      <c r="H223" s="38">
        <f>F223+G223</f>
        <v>0</v>
      </c>
    </row>
    <row r="224" spans="1:8" ht="11.25" customHeight="1" x14ac:dyDescent="0.2">
      <c r="A224" s="31" t="s">
        <v>51</v>
      </c>
      <c r="B224" s="32">
        <v>11</v>
      </c>
      <c r="C224" s="32">
        <v>0</v>
      </c>
      <c r="D224" s="33" t="s">
        <v>61</v>
      </c>
      <c r="E224" s="34" t="s">
        <v>61</v>
      </c>
      <c r="F224" s="35">
        <f>F225</f>
        <v>6375.9</v>
      </c>
      <c r="G224" s="35">
        <f t="shared" ref="G224:H227" si="82">G225</f>
        <v>569.41</v>
      </c>
      <c r="H224" s="35">
        <f t="shared" si="82"/>
        <v>6945.3099999999995</v>
      </c>
    </row>
    <row r="225" spans="1:8" ht="11.25" customHeight="1" x14ac:dyDescent="0.2">
      <c r="A225" s="31" t="s">
        <v>44</v>
      </c>
      <c r="B225" s="32">
        <v>11</v>
      </c>
      <c r="C225" s="32">
        <v>1</v>
      </c>
      <c r="D225" s="33" t="s">
        <v>61</v>
      </c>
      <c r="E225" s="34" t="s">
        <v>61</v>
      </c>
      <c r="F225" s="35">
        <f>F226</f>
        <v>6375.9</v>
      </c>
      <c r="G225" s="35">
        <f t="shared" si="82"/>
        <v>569.41</v>
      </c>
      <c r="H225" s="35">
        <f t="shared" si="82"/>
        <v>6945.3099999999995</v>
      </c>
    </row>
    <row r="226" spans="1:8" ht="30" customHeight="1" x14ac:dyDescent="0.2">
      <c r="A226" s="36" t="s">
        <v>285</v>
      </c>
      <c r="B226" s="32">
        <v>11</v>
      </c>
      <c r="C226" s="32">
        <v>1</v>
      </c>
      <c r="D226" s="33" t="s">
        <v>172</v>
      </c>
      <c r="E226" s="34" t="s">
        <v>61</v>
      </c>
      <c r="F226" s="35">
        <f>F227</f>
        <v>6375.9</v>
      </c>
      <c r="G226" s="35">
        <f t="shared" si="82"/>
        <v>569.41</v>
      </c>
      <c r="H226" s="35">
        <f t="shared" si="82"/>
        <v>6945.3099999999995</v>
      </c>
    </row>
    <row r="227" spans="1:8" ht="15" customHeight="1" x14ac:dyDescent="0.2">
      <c r="A227" s="36" t="s">
        <v>69</v>
      </c>
      <c r="B227" s="32">
        <v>11</v>
      </c>
      <c r="C227" s="32">
        <v>1</v>
      </c>
      <c r="D227" s="33" t="s">
        <v>173</v>
      </c>
      <c r="E227" s="34" t="s">
        <v>61</v>
      </c>
      <c r="F227" s="35">
        <f>F228</f>
        <v>6375.9</v>
      </c>
      <c r="G227" s="35">
        <f t="shared" si="82"/>
        <v>569.41</v>
      </c>
      <c r="H227" s="35">
        <f t="shared" si="82"/>
        <v>6945.3099999999995</v>
      </c>
    </row>
    <row r="228" spans="1:8" ht="31.5" customHeight="1" x14ac:dyDescent="0.2">
      <c r="A228" s="36" t="s">
        <v>120</v>
      </c>
      <c r="B228" s="32">
        <v>11</v>
      </c>
      <c r="C228" s="32">
        <v>1</v>
      </c>
      <c r="D228" s="33" t="s">
        <v>174</v>
      </c>
      <c r="E228" s="34"/>
      <c r="F228" s="35">
        <f>F229+F236</f>
        <v>6375.9</v>
      </c>
      <c r="G228" s="35">
        <f t="shared" ref="G228:H228" si="83">G229+G236</f>
        <v>569.41</v>
      </c>
      <c r="H228" s="35">
        <f t="shared" si="83"/>
        <v>6945.3099999999995</v>
      </c>
    </row>
    <row r="229" spans="1:8" ht="32.25" customHeight="1" x14ac:dyDescent="0.2">
      <c r="A229" s="36" t="s">
        <v>101</v>
      </c>
      <c r="B229" s="32">
        <v>11</v>
      </c>
      <c r="C229" s="32">
        <v>1</v>
      </c>
      <c r="D229" s="33" t="s">
        <v>175</v>
      </c>
      <c r="E229" s="34" t="s">
        <v>61</v>
      </c>
      <c r="F229" s="35">
        <f>F230+F232+F234</f>
        <v>6375.9</v>
      </c>
      <c r="G229" s="35">
        <f t="shared" ref="G229:H229" si="84">G230+G232+G234</f>
        <v>-4.9000000000000004</v>
      </c>
      <c r="H229" s="35">
        <f t="shared" si="84"/>
        <v>6371</v>
      </c>
    </row>
    <row r="230" spans="1:8" ht="45" customHeight="1" x14ac:dyDescent="0.2">
      <c r="A230" s="37" t="s">
        <v>65</v>
      </c>
      <c r="B230" s="32">
        <v>11</v>
      </c>
      <c r="C230" s="32">
        <v>1</v>
      </c>
      <c r="D230" s="33" t="s">
        <v>175</v>
      </c>
      <c r="E230" s="34" t="s">
        <v>66</v>
      </c>
      <c r="F230" s="35">
        <f>F231</f>
        <v>5870</v>
      </c>
      <c r="G230" s="35">
        <f t="shared" ref="G230:H230" si="85">G231</f>
        <v>0</v>
      </c>
      <c r="H230" s="35">
        <f t="shared" si="85"/>
        <v>5870</v>
      </c>
    </row>
    <row r="231" spans="1:8" x14ac:dyDescent="0.2">
      <c r="A231" s="37" t="s">
        <v>67</v>
      </c>
      <c r="B231" s="32">
        <v>11</v>
      </c>
      <c r="C231" s="32">
        <v>1</v>
      </c>
      <c r="D231" s="33" t="s">
        <v>175</v>
      </c>
      <c r="E231" s="34" t="s">
        <v>68</v>
      </c>
      <c r="F231" s="35">
        <v>5870</v>
      </c>
      <c r="G231" s="91"/>
      <c r="H231" s="38">
        <f>F231+G231</f>
        <v>5870</v>
      </c>
    </row>
    <row r="232" spans="1:8" ht="22.5" customHeight="1" x14ac:dyDescent="0.2">
      <c r="A232" s="37" t="s">
        <v>161</v>
      </c>
      <c r="B232" s="32">
        <v>11</v>
      </c>
      <c r="C232" s="32">
        <v>1</v>
      </c>
      <c r="D232" s="33" t="s">
        <v>175</v>
      </c>
      <c r="E232" s="34" t="s">
        <v>62</v>
      </c>
      <c r="F232" s="35">
        <f>F233</f>
        <v>472.9</v>
      </c>
      <c r="G232" s="35">
        <f t="shared" ref="G232:H232" si="86">G233</f>
        <v>-4.9000000000000004</v>
      </c>
      <c r="H232" s="35">
        <f t="shared" si="86"/>
        <v>468</v>
      </c>
    </row>
    <row r="233" spans="1:8" ht="22.5" x14ac:dyDescent="0.2">
      <c r="A233" s="37" t="s">
        <v>63</v>
      </c>
      <c r="B233" s="32">
        <v>11</v>
      </c>
      <c r="C233" s="32">
        <v>1</v>
      </c>
      <c r="D233" s="33" t="s">
        <v>175</v>
      </c>
      <c r="E233" s="34" t="s">
        <v>64</v>
      </c>
      <c r="F233" s="35">
        <v>472.9</v>
      </c>
      <c r="G233" s="99">
        <v>-4.9000000000000004</v>
      </c>
      <c r="H233" s="38">
        <f>F233+G233</f>
        <v>468</v>
      </c>
    </row>
    <row r="234" spans="1:8" ht="11.25" customHeight="1" x14ac:dyDescent="0.2">
      <c r="A234" s="37" t="s">
        <v>72</v>
      </c>
      <c r="B234" s="32">
        <v>11</v>
      </c>
      <c r="C234" s="32">
        <v>1</v>
      </c>
      <c r="D234" s="33" t="s">
        <v>175</v>
      </c>
      <c r="E234" s="34" t="s">
        <v>73</v>
      </c>
      <c r="F234" s="35">
        <f>F235</f>
        <v>33</v>
      </c>
      <c r="G234" s="35">
        <f t="shared" ref="G234:H234" si="87">G235</f>
        <v>0</v>
      </c>
      <c r="H234" s="35">
        <f t="shared" si="87"/>
        <v>33</v>
      </c>
    </row>
    <row r="235" spans="1:8" x14ac:dyDescent="0.2">
      <c r="A235" s="37" t="s">
        <v>74</v>
      </c>
      <c r="B235" s="32">
        <v>11</v>
      </c>
      <c r="C235" s="32">
        <v>1</v>
      </c>
      <c r="D235" s="33" t="s">
        <v>175</v>
      </c>
      <c r="E235" s="34" t="s">
        <v>75</v>
      </c>
      <c r="F235" s="35">
        <v>33</v>
      </c>
      <c r="G235" s="91"/>
      <c r="H235" s="38">
        <f>F235+G235</f>
        <v>33</v>
      </c>
    </row>
    <row r="236" spans="1:8" ht="36" customHeight="1" x14ac:dyDescent="0.2">
      <c r="A236" s="134" t="s">
        <v>320</v>
      </c>
      <c r="B236" s="32">
        <v>11</v>
      </c>
      <c r="C236" s="32">
        <v>1</v>
      </c>
      <c r="D236" s="33" t="s">
        <v>319</v>
      </c>
      <c r="E236" s="34" t="s">
        <v>61</v>
      </c>
      <c r="F236" s="35">
        <f>F237</f>
        <v>0</v>
      </c>
      <c r="G236" s="35">
        <f t="shared" ref="G236:H237" si="88">G237</f>
        <v>574.30999999999995</v>
      </c>
      <c r="H236" s="35">
        <f t="shared" si="88"/>
        <v>574.30999999999995</v>
      </c>
    </row>
    <row r="237" spans="1:8" ht="45" x14ac:dyDescent="0.2">
      <c r="A237" s="37" t="s">
        <v>65</v>
      </c>
      <c r="B237" s="32">
        <v>11</v>
      </c>
      <c r="C237" s="32">
        <v>1</v>
      </c>
      <c r="D237" s="33" t="s">
        <v>175</v>
      </c>
      <c r="E237" s="34" t="s">
        <v>66</v>
      </c>
      <c r="F237" s="35">
        <f>F238</f>
        <v>0</v>
      </c>
      <c r="G237" s="35">
        <f t="shared" si="88"/>
        <v>574.30999999999995</v>
      </c>
      <c r="H237" s="35">
        <f t="shared" si="88"/>
        <v>574.30999999999995</v>
      </c>
    </row>
    <row r="238" spans="1:8" x14ac:dyDescent="0.2">
      <c r="A238" s="37" t="s">
        <v>67</v>
      </c>
      <c r="B238" s="32">
        <v>11</v>
      </c>
      <c r="C238" s="32">
        <v>1</v>
      </c>
      <c r="D238" s="33" t="s">
        <v>175</v>
      </c>
      <c r="E238" s="34" t="s">
        <v>68</v>
      </c>
      <c r="F238" s="35"/>
      <c r="G238" s="99">
        <v>574.30999999999995</v>
      </c>
      <c r="H238" s="38">
        <f>F238+G238</f>
        <v>574.30999999999995</v>
      </c>
    </row>
    <row r="239" spans="1:8" ht="12" thickBot="1" x14ac:dyDescent="0.25">
      <c r="A239" s="45"/>
      <c r="B239" s="46"/>
      <c r="C239" s="46"/>
      <c r="D239" s="47"/>
      <c r="E239" s="48" t="s">
        <v>144</v>
      </c>
      <c r="F239" s="49">
        <f>F7+F103+F112+F142+F171+F198+F224</f>
        <v>31285.599999999999</v>
      </c>
      <c r="G239" s="49">
        <f>G7+G103+G112+G142+G171+G198+G224</f>
        <v>1037.9099999999999</v>
      </c>
      <c r="H239" s="49">
        <f>H7+H103+H112+H142+H171+H198+H224</f>
        <v>32323.510000000002</v>
      </c>
    </row>
    <row r="240" spans="1:8" ht="11.25" customHeight="1" x14ac:dyDescent="0.2">
      <c r="F240" s="50"/>
    </row>
    <row r="241" spans="1:8" x14ac:dyDescent="0.2">
      <c r="F241" s="51"/>
    </row>
    <row r="243" spans="1:8" s="108" customFormat="1" x14ac:dyDescent="0.2">
      <c r="A243" s="20"/>
      <c r="B243" s="21"/>
      <c r="C243" s="21"/>
      <c r="D243" s="22"/>
      <c r="E243" s="23"/>
      <c r="F243" s="51"/>
      <c r="G243" s="129"/>
      <c r="H243" s="23"/>
    </row>
  </sheetData>
  <autoFilter ref="A6:H240"/>
  <mergeCells count="4">
    <mergeCell ref="A3:F3"/>
    <mergeCell ref="E2:F2"/>
    <mergeCell ref="G2:H2"/>
    <mergeCell ref="G1:H1"/>
  </mergeCells>
  <pageMargins left="3.937007874015748E-2" right="3.937007874015748E-2" top="0" bottom="0" header="0" footer="0"/>
  <pageSetup paperSize="9" scale="84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F242"/>
  <sheetViews>
    <sheetView view="pageBreakPreview" zoomScaleNormal="100" zoomScaleSheetLayoutView="100" workbookViewId="0">
      <selection activeCell="D228" sqref="D228:E228"/>
    </sheetView>
  </sheetViews>
  <sheetFormatPr defaultRowHeight="11.25" x14ac:dyDescent="0.2"/>
  <cols>
    <col min="1" max="1" width="55.140625" style="20" customWidth="1"/>
    <col min="2" max="2" width="18.42578125" style="21" customWidth="1"/>
    <col min="3" max="3" width="7.140625" style="23" customWidth="1"/>
    <col min="4" max="4" width="19.28515625" style="21" customWidth="1"/>
    <col min="5" max="5" width="11.28515625" style="108" customWidth="1"/>
    <col min="6" max="6" width="12" style="108" customWidth="1"/>
    <col min="7" max="16384" width="9.140625" style="23"/>
  </cols>
  <sheetData>
    <row r="1" spans="1:6" ht="51" customHeight="1" x14ac:dyDescent="0.2">
      <c r="E1" s="146" t="s">
        <v>341</v>
      </c>
      <c r="F1" s="146"/>
    </row>
    <row r="2" spans="1:6" ht="51" customHeight="1" x14ac:dyDescent="0.2">
      <c r="C2" s="146"/>
      <c r="D2" s="146"/>
      <c r="E2" s="146" t="s">
        <v>296</v>
      </c>
      <c r="F2" s="146"/>
    </row>
    <row r="3" spans="1:6" ht="30" customHeight="1" x14ac:dyDescent="0.2">
      <c r="A3" s="145" t="s">
        <v>274</v>
      </c>
      <c r="B3" s="145"/>
      <c r="C3" s="145"/>
      <c r="D3" s="145"/>
    </row>
    <row r="4" spans="1:6" x14ac:dyDescent="0.2">
      <c r="A4" s="145"/>
      <c r="B4" s="145"/>
      <c r="C4" s="145"/>
      <c r="D4" s="145"/>
    </row>
    <row r="5" spans="1:6" x14ac:dyDescent="0.2">
      <c r="D5" s="21" t="s">
        <v>276</v>
      </c>
    </row>
    <row r="6" spans="1:6" ht="78.75" customHeight="1" x14ac:dyDescent="0.2">
      <c r="A6" s="24" t="s">
        <v>25</v>
      </c>
      <c r="B6" s="24" t="s">
        <v>28</v>
      </c>
      <c r="C6" s="24" t="s">
        <v>29</v>
      </c>
      <c r="D6" s="98" t="s">
        <v>316</v>
      </c>
      <c r="E6" s="124" t="s">
        <v>299</v>
      </c>
      <c r="F6" s="98" t="s">
        <v>300</v>
      </c>
    </row>
    <row r="7" spans="1:6" ht="22.5" x14ac:dyDescent="0.2">
      <c r="A7" s="31" t="s">
        <v>279</v>
      </c>
      <c r="B7" s="33" t="s">
        <v>163</v>
      </c>
      <c r="C7" s="34"/>
      <c r="D7" s="35">
        <f>D8</f>
        <v>50</v>
      </c>
      <c r="E7" s="35">
        <f t="shared" ref="E7:F8" si="0">E8</f>
        <v>0</v>
      </c>
      <c r="F7" s="35">
        <f t="shared" si="0"/>
        <v>50</v>
      </c>
    </row>
    <row r="8" spans="1:6" x14ac:dyDescent="0.2">
      <c r="A8" s="31" t="s">
        <v>125</v>
      </c>
      <c r="B8" s="33" t="s">
        <v>164</v>
      </c>
      <c r="C8" s="34"/>
      <c r="D8" s="35">
        <f>D9</f>
        <v>50</v>
      </c>
      <c r="E8" s="35">
        <f t="shared" si="0"/>
        <v>0</v>
      </c>
      <c r="F8" s="35">
        <f t="shared" si="0"/>
        <v>50</v>
      </c>
    </row>
    <row r="9" spans="1:6" ht="22.5" x14ac:dyDescent="0.2">
      <c r="A9" s="31" t="s">
        <v>126</v>
      </c>
      <c r="B9" s="33" t="s">
        <v>165</v>
      </c>
      <c r="C9" s="34"/>
      <c r="D9" s="35">
        <f>D15+D10+D18</f>
        <v>50</v>
      </c>
      <c r="E9" s="35">
        <f t="shared" ref="E9:F9" si="1">E15+E10+E18</f>
        <v>0</v>
      </c>
      <c r="F9" s="35">
        <f t="shared" si="1"/>
        <v>50</v>
      </c>
    </row>
    <row r="10" spans="1:6" x14ac:dyDescent="0.2">
      <c r="A10" s="37" t="s">
        <v>204</v>
      </c>
      <c r="B10" s="33" t="s">
        <v>205</v>
      </c>
      <c r="C10" s="34"/>
      <c r="D10" s="35">
        <f>D11+D13</f>
        <v>0</v>
      </c>
      <c r="E10" s="35">
        <f t="shared" ref="E10:F10" si="2">E11+E13</f>
        <v>0</v>
      </c>
      <c r="F10" s="35">
        <f t="shared" si="2"/>
        <v>0</v>
      </c>
    </row>
    <row r="11" spans="1:6" ht="45" x14ac:dyDescent="0.2">
      <c r="A11" s="37" t="s">
        <v>65</v>
      </c>
      <c r="B11" s="33" t="s">
        <v>205</v>
      </c>
      <c r="C11" s="34">
        <v>100</v>
      </c>
      <c r="D11" s="35">
        <f>D12</f>
        <v>0</v>
      </c>
      <c r="E11" s="35">
        <f t="shared" ref="E11:F11" si="3">E12</f>
        <v>0</v>
      </c>
      <c r="F11" s="35">
        <f t="shared" si="3"/>
        <v>0</v>
      </c>
    </row>
    <row r="12" spans="1:6" x14ac:dyDescent="0.2">
      <c r="A12" s="37" t="s">
        <v>67</v>
      </c>
      <c r="B12" s="33" t="s">
        <v>205</v>
      </c>
      <c r="C12" s="34">
        <v>110</v>
      </c>
      <c r="D12" s="35">
        <v>0</v>
      </c>
      <c r="E12" s="91"/>
      <c r="F12" s="38">
        <f>D12+E12</f>
        <v>0</v>
      </c>
    </row>
    <row r="13" spans="1:6" ht="22.5" x14ac:dyDescent="0.2">
      <c r="A13" s="37" t="s">
        <v>161</v>
      </c>
      <c r="B13" s="33" t="s">
        <v>205</v>
      </c>
      <c r="C13" s="34">
        <v>200</v>
      </c>
      <c r="D13" s="35">
        <f>D14</f>
        <v>0</v>
      </c>
      <c r="E13" s="35">
        <f>E14</f>
        <v>0</v>
      </c>
      <c r="F13" s="35">
        <f t="shared" ref="F13" si="4">F14</f>
        <v>0</v>
      </c>
    </row>
    <row r="14" spans="1:6" ht="22.5" x14ac:dyDescent="0.2">
      <c r="A14" s="37" t="s">
        <v>63</v>
      </c>
      <c r="B14" s="33" t="s">
        <v>205</v>
      </c>
      <c r="C14" s="34">
        <v>240</v>
      </c>
      <c r="D14" s="35">
        <v>0</v>
      </c>
      <c r="E14" s="91"/>
      <c r="F14" s="38">
        <f>D14+E14</f>
        <v>0</v>
      </c>
    </row>
    <row r="15" spans="1:6" ht="33.75" x14ac:dyDescent="0.2">
      <c r="A15" s="3" t="s">
        <v>136</v>
      </c>
      <c r="B15" s="33" t="s">
        <v>166</v>
      </c>
      <c r="C15" s="34"/>
      <c r="D15" s="35">
        <f>D16</f>
        <v>50</v>
      </c>
      <c r="E15" s="35">
        <f t="shared" ref="E15:F16" si="5">E16</f>
        <v>0</v>
      </c>
      <c r="F15" s="35">
        <f t="shared" si="5"/>
        <v>50</v>
      </c>
    </row>
    <row r="16" spans="1:6" ht="45" x14ac:dyDescent="0.2">
      <c r="A16" s="37" t="s">
        <v>65</v>
      </c>
      <c r="B16" s="33" t="s">
        <v>166</v>
      </c>
      <c r="C16" s="34">
        <v>100</v>
      </c>
      <c r="D16" s="35">
        <f>D17</f>
        <v>50</v>
      </c>
      <c r="E16" s="35">
        <f t="shared" si="5"/>
        <v>0</v>
      </c>
      <c r="F16" s="35">
        <f t="shared" si="5"/>
        <v>50</v>
      </c>
    </row>
    <row r="17" spans="1:6" x14ac:dyDescent="0.2">
      <c r="A17" s="37" t="s">
        <v>67</v>
      </c>
      <c r="B17" s="33" t="s">
        <v>166</v>
      </c>
      <c r="C17" s="34">
        <v>110</v>
      </c>
      <c r="D17" s="35">
        <v>50</v>
      </c>
      <c r="E17" s="91"/>
      <c r="F17" s="38">
        <f>D17+E17</f>
        <v>50</v>
      </c>
    </row>
    <row r="18" spans="1:6" ht="33.75" x14ac:dyDescent="0.2">
      <c r="A18" s="37" t="s">
        <v>206</v>
      </c>
      <c r="B18" s="33" t="s">
        <v>207</v>
      </c>
      <c r="C18" s="34"/>
      <c r="D18" s="35">
        <f>D19</f>
        <v>0</v>
      </c>
      <c r="E18" s="35">
        <f t="shared" ref="E18:F19" si="6">E19</f>
        <v>0</v>
      </c>
      <c r="F18" s="35">
        <f t="shared" si="6"/>
        <v>0</v>
      </c>
    </row>
    <row r="19" spans="1:6" ht="45" x14ac:dyDescent="0.2">
      <c r="A19" s="37" t="s">
        <v>65</v>
      </c>
      <c r="B19" s="33" t="s">
        <v>207</v>
      </c>
      <c r="C19" s="34">
        <v>100</v>
      </c>
      <c r="D19" s="35">
        <f>D20</f>
        <v>0</v>
      </c>
      <c r="E19" s="35">
        <f t="shared" si="6"/>
        <v>0</v>
      </c>
      <c r="F19" s="35">
        <f t="shared" si="6"/>
        <v>0</v>
      </c>
    </row>
    <row r="20" spans="1:6" x14ac:dyDescent="0.2">
      <c r="A20" s="37" t="s">
        <v>67</v>
      </c>
      <c r="B20" s="33" t="s">
        <v>207</v>
      </c>
      <c r="C20" s="34">
        <v>110</v>
      </c>
      <c r="D20" s="35">
        <v>0</v>
      </c>
      <c r="E20" s="91"/>
      <c r="F20" s="38">
        <f>D20+E20</f>
        <v>0</v>
      </c>
    </row>
    <row r="21" spans="1:6" ht="22.5" x14ac:dyDescent="0.2">
      <c r="A21" s="36" t="s">
        <v>284</v>
      </c>
      <c r="B21" s="33" t="s">
        <v>167</v>
      </c>
      <c r="C21" s="34" t="s">
        <v>61</v>
      </c>
      <c r="D21" s="35">
        <f>D22+D44</f>
        <v>1954.9</v>
      </c>
      <c r="E21" s="35">
        <f t="shared" ref="E21:F21" si="7">E22+E44</f>
        <v>24.3</v>
      </c>
      <c r="F21" s="35">
        <f t="shared" si="7"/>
        <v>1979.2</v>
      </c>
    </row>
    <row r="22" spans="1:6" ht="33.75" x14ac:dyDescent="0.2">
      <c r="A22" s="36" t="s">
        <v>116</v>
      </c>
      <c r="B22" s="33" t="s">
        <v>168</v>
      </c>
      <c r="C22" s="34" t="s">
        <v>61</v>
      </c>
      <c r="D22" s="35">
        <f>D23</f>
        <v>1720.9</v>
      </c>
      <c r="E22" s="35">
        <f t="shared" ref="E22:F22" si="8">E23</f>
        <v>0</v>
      </c>
      <c r="F22" s="35">
        <f t="shared" si="8"/>
        <v>1720.9</v>
      </c>
    </row>
    <row r="23" spans="1:6" x14ac:dyDescent="0.2">
      <c r="A23" s="36" t="s">
        <v>117</v>
      </c>
      <c r="B23" s="33" t="s">
        <v>169</v>
      </c>
      <c r="C23" s="34"/>
      <c r="D23" s="35">
        <f>D24+D29+D38+D35+D32+D41</f>
        <v>1720.9</v>
      </c>
      <c r="E23" s="35">
        <f>E24+E29+E38+E35+E41+E32</f>
        <v>0</v>
      </c>
      <c r="F23" s="35">
        <f>F24+F29+F38+F35+F41+F32</f>
        <v>1720.9</v>
      </c>
    </row>
    <row r="24" spans="1:6" ht="22.5" x14ac:dyDescent="0.2">
      <c r="A24" s="36" t="s">
        <v>101</v>
      </c>
      <c r="B24" s="33" t="s">
        <v>170</v>
      </c>
      <c r="C24" s="34" t="s">
        <v>61</v>
      </c>
      <c r="D24" s="35">
        <f>D25+D27</f>
        <v>1712.9</v>
      </c>
      <c r="E24" s="35">
        <f t="shared" ref="E24:F24" si="9">E25+E27</f>
        <v>0</v>
      </c>
      <c r="F24" s="35">
        <f t="shared" si="9"/>
        <v>1712.9</v>
      </c>
    </row>
    <row r="25" spans="1:6" ht="45" x14ac:dyDescent="0.2">
      <c r="A25" s="37" t="s">
        <v>65</v>
      </c>
      <c r="B25" s="33" t="s">
        <v>170</v>
      </c>
      <c r="C25" s="34" t="s">
        <v>66</v>
      </c>
      <c r="D25" s="35">
        <f>D26</f>
        <v>1479</v>
      </c>
      <c r="E25" s="35">
        <f t="shared" ref="E25:F25" si="10">E26</f>
        <v>0</v>
      </c>
      <c r="F25" s="35">
        <f t="shared" si="10"/>
        <v>1479</v>
      </c>
    </row>
    <row r="26" spans="1:6" x14ac:dyDescent="0.2">
      <c r="A26" s="37" t="s">
        <v>67</v>
      </c>
      <c r="B26" s="33" t="s">
        <v>170</v>
      </c>
      <c r="C26" s="34" t="s">
        <v>68</v>
      </c>
      <c r="D26" s="35">
        <v>1479</v>
      </c>
      <c r="E26" s="91"/>
      <c r="F26" s="38">
        <f>D26+E26</f>
        <v>1479</v>
      </c>
    </row>
    <row r="27" spans="1:6" ht="22.5" x14ac:dyDescent="0.2">
      <c r="A27" s="37" t="s">
        <v>161</v>
      </c>
      <c r="B27" s="33" t="s">
        <v>170</v>
      </c>
      <c r="C27" s="34" t="s">
        <v>62</v>
      </c>
      <c r="D27" s="35">
        <f>D28</f>
        <v>233.9</v>
      </c>
      <c r="E27" s="35">
        <f t="shared" ref="E27:F27" si="11">E28</f>
        <v>0</v>
      </c>
      <c r="F27" s="35">
        <f t="shared" si="11"/>
        <v>233.9</v>
      </c>
    </row>
    <row r="28" spans="1:6" ht="22.5" x14ac:dyDescent="0.2">
      <c r="A28" s="37" t="s">
        <v>63</v>
      </c>
      <c r="B28" s="33" t="s">
        <v>170</v>
      </c>
      <c r="C28" s="34" t="s">
        <v>64</v>
      </c>
      <c r="D28" s="35">
        <v>233.9</v>
      </c>
      <c r="E28" s="91"/>
      <c r="F28" s="38">
        <f>D28+E28</f>
        <v>233.9</v>
      </c>
    </row>
    <row r="29" spans="1:6" ht="33.75" x14ac:dyDescent="0.2">
      <c r="A29" s="36" t="s">
        <v>242</v>
      </c>
      <c r="B29" s="33" t="s">
        <v>171</v>
      </c>
      <c r="C29" s="34"/>
      <c r="D29" s="35">
        <f>D30</f>
        <v>0</v>
      </c>
      <c r="E29" s="35">
        <f t="shared" ref="E29:F30" si="12">E30</f>
        <v>0</v>
      </c>
      <c r="F29" s="35">
        <f t="shared" si="12"/>
        <v>0</v>
      </c>
    </row>
    <row r="30" spans="1:6" ht="22.5" x14ac:dyDescent="0.2">
      <c r="A30" s="37" t="s">
        <v>161</v>
      </c>
      <c r="B30" s="33" t="s">
        <v>171</v>
      </c>
      <c r="C30" s="34" t="s">
        <v>62</v>
      </c>
      <c r="D30" s="35">
        <f>D31</f>
        <v>0</v>
      </c>
      <c r="E30" s="35">
        <f t="shared" si="12"/>
        <v>0</v>
      </c>
      <c r="F30" s="35">
        <f t="shared" si="12"/>
        <v>0</v>
      </c>
    </row>
    <row r="31" spans="1:6" ht="22.5" x14ac:dyDescent="0.2">
      <c r="A31" s="37" t="s">
        <v>63</v>
      </c>
      <c r="B31" s="33" t="s">
        <v>171</v>
      </c>
      <c r="C31" s="34" t="s">
        <v>64</v>
      </c>
      <c r="D31" s="35">
        <v>0</v>
      </c>
      <c r="E31" s="91"/>
      <c r="F31" s="38">
        <f>D31+E31</f>
        <v>0</v>
      </c>
    </row>
    <row r="32" spans="1:6" ht="22.5" x14ac:dyDescent="0.2">
      <c r="A32" s="37" t="s">
        <v>305</v>
      </c>
      <c r="B32" s="33" t="s">
        <v>303</v>
      </c>
      <c r="C32" s="34"/>
      <c r="D32" s="35">
        <f>D33</f>
        <v>6.8</v>
      </c>
      <c r="E32" s="35">
        <f t="shared" ref="E32:E33" si="13">E33</f>
        <v>0</v>
      </c>
      <c r="F32" s="35">
        <f t="shared" ref="F32:F33" si="14">F33</f>
        <v>6.8</v>
      </c>
    </row>
    <row r="33" spans="1:6" ht="22.5" x14ac:dyDescent="0.2">
      <c r="A33" s="37" t="s">
        <v>161</v>
      </c>
      <c r="B33" s="33" t="s">
        <v>303</v>
      </c>
      <c r="C33" s="34" t="s">
        <v>62</v>
      </c>
      <c r="D33" s="35">
        <f>D34</f>
        <v>6.8</v>
      </c>
      <c r="E33" s="35">
        <f t="shared" si="13"/>
        <v>0</v>
      </c>
      <c r="F33" s="35">
        <f t="shared" si="14"/>
        <v>6.8</v>
      </c>
    </row>
    <row r="34" spans="1:6" ht="22.5" x14ac:dyDescent="0.2">
      <c r="A34" s="37" t="s">
        <v>63</v>
      </c>
      <c r="B34" s="33" t="s">
        <v>303</v>
      </c>
      <c r="C34" s="34" t="s">
        <v>64</v>
      </c>
      <c r="D34" s="35">
        <v>6.8</v>
      </c>
      <c r="E34" s="91"/>
      <c r="F34" s="38">
        <f>D34+E34</f>
        <v>6.8</v>
      </c>
    </row>
    <row r="35" spans="1:6" ht="56.25" x14ac:dyDescent="0.2">
      <c r="A35" s="37" t="s">
        <v>263</v>
      </c>
      <c r="B35" s="33" t="s">
        <v>262</v>
      </c>
      <c r="C35" s="34"/>
      <c r="D35" s="35">
        <f>D36</f>
        <v>0</v>
      </c>
      <c r="E35" s="35">
        <f t="shared" ref="E35:F36" si="15">E36</f>
        <v>0</v>
      </c>
      <c r="F35" s="35">
        <f t="shared" si="15"/>
        <v>0</v>
      </c>
    </row>
    <row r="36" spans="1:6" ht="45" x14ac:dyDescent="0.2">
      <c r="A36" s="37" t="s">
        <v>65</v>
      </c>
      <c r="B36" s="33" t="s">
        <v>262</v>
      </c>
      <c r="C36" s="34">
        <v>100</v>
      </c>
      <c r="D36" s="35">
        <f>D37</f>
        <v>0</v>
      </c>
      <c r="E36" s="35">
        <f t="shared" si="15"/>
        <v>0</v>
      </c>
      <c r="F36" s="35">
        <f t="shared" si="15"/>
        <v>0</v>
      </c>
    </row>
    <row r="37" spans="1:6" x14ac:dyDescent="0.2">
      <c r="A37" s="37" t="s">
        <v>67</v>
      </c>
      <c r="B37" s="33" t="s">
        <v>262</v>
      </c>
      <c r="C37" s="34">
        <v>110</v>
      </c>
      <c r="D37" s="35">
        <v>0</v>
      </c>
      <c r="E37" s="99"/>
      <c r="F37" s="38">
        <f>D37+E37</f>
        <v>0</v>
      </c>
    </row>
    <row r="38" spans="1:6" ht="45" x14ac:dyDescent="0.2">
      <c r="A38" s="37" t="s">
        <v>245</v>
      </c>
      <c r="B38" s="33" t="s">
        <v>214</v>
      </c>
      <c r="C38" s="34" t="s">
        <v>61</v>
      </c>
      <c r="D38" s="35">
        <f>D39</f>
        <v>0</v>
      </c>
      <c r="E38" s="35">
        <f t="shared" ref="E38:F39" si="16">E39</f>
        <v>0</v>
      </c>
      <c r="F38" s="35">
        <f t="shared" si="16"/>
        <v>0</v>
      </c>
    </row>
    <row r="39" spans="1:6" ht="22.5" x14ac:dyDescent="0.2">
      <c r="A39" s="37" t="s">
        <v>161</v>
      </c>
      <c r="B39" s="33" t="s">
        <v>214</v>
      </c>
      <c r="C39" s="34" t="s">
        <v>62</v>
      </c>
      <c r="D39" s="35">
        <f>D40</f>
        <v>0</v>
      </c>
      <c r="E39" s="35">
        <f t="shared" si="16"/>
        <v>0</v>
      </c>
      <c r="F39" s="35">
        <f t="shared" si="16"/>
        <v>0</v>
      </c>
    </row>
    <row r="40" spans="1:6" ht="22.5" x14ac:dyDescent="0.2">
      <c r="A40" s="37" t="s">
        <v>63</v>
      </c>
      <c r="B40" s="33" t="s">
        <v>214</v>
      </c>
      <c r="C40" s="34" t="s">
        <v>64</v>
      </c>
      <c r="D40" s="35">
        <v>0</v>
      </c>
      <c r="E40" s="91"/>
      <c r="F40" s="38">
        <f>D40+E40</f>
        <v>0</v>
      </c>
    </row>
    <row r="41" spans="1:6" ht="33.75" x14ac:dyDescent="0.2">
      <c r="A41" s="37" t="s">
        <v>306</v>
      </c>
      <c r="B41" s="33" t="s">
        <v>304</v>
      </c>
      <c r="C41" s="34" t="s">
        <v>61</v>
      </c>
      <c r="D41" s="35">
        <f>D42</f>
        <v>1.2</v>
      </c>
      <c r="E41" s="35">
        <f t="shared" ref="E41:E42" si="17">E42</f>
        <v>0</v>
      </c>
      <c r="F41" s="35">
        <f t="shared" ref="F41:F42" si="18">F42</f>
        <v>1.2</v>
      </c>
    </row>
    <row r="42" spans="1:6" ht="22.5" x14ac:dyDescent="0.2">
      <c r="A42" s="37" t="s">
        <v>161</v>
      </c>
      <c r="B42" s="33" t="s">
        <v>304</v>
      </c>
      <c r="C42" s="34" t="s">
        <v>62</v>
      </c>
      <c r="D42" s="35">
        <f>D43</f>
        <v>1.2</v>
      </c>
      <c r="E42" s="35">
        <f t="shared" si="17"/>
        <v>0</v>
      </c>
      <c r="F42" s="35">
        <f t="shared" si="18"/>
        <v>1.2</v>
      </c>
    </row>
    <row r="43" spans="1:6" ht="22.5" x14ac:dyDescent="0.2">
      <c r="A43" s="37" t="s">
        <v>63</v>
      </c>
      <c r="B43" s="33" t="s">
        <v>304</v>
      </c>
      <c r="C43" s="34" t="s">
        <v>64</v>
      </c>
      <c r="D43" s="35">
        <v>1.2</v>
      </c>
      <c r="E43" s="91"/>
      <c r="F43" s="38">
        <f>D43+E43</f>
        <v>1.2</v>
      </c>
    </row>
    <row r="44" spans="1:6" x14ac:dyDescent="0.2">
      <c r="A44" s="36" t="s">
        <v>118</v>
      </c>
      <c r="B44" s="33" t="s">
        <v>264</v>
      </c>
      <c r="C44" s="34" t="s">
        <v>61</v>
      </c>
      <c r="D44" s="35">
        <f>D45</f>
        <v>234</v>
      </c>
      <c r="E44" s="35">
        <f t="shared" ref="E44:F44" si="19">E45</f>
        <v>24.3</v>
      </c>
      <c r="F44" s="35">
        <f t="shared" si="19"/>
        <v>258.3</v>
      </c>
    </row>
    <row r="45" spans="1:6" ht="22.5" x14ac:dyDescent="0.2">
      <c r="A45" s="36" t="s">
        <v>119</v>
      </c>
      <c r="B45" s="33" t="s">
        <v>265</v>
      </c>
      <c r="C45" s="34" t="s">
        <v>61</v>
      </c>
      <c r="D45" s="35">
        <f>D46+D51</f>
        <v>234</v>
      </c>
      <c r="E45" s="35">
        <f t="shared" ref="E45:F45" si="20">E46+E51</f>
        <v>24.3</v>
      </c>
      <c r="F45" s="35">
        <f t="shared" si="20"/>
        <v>258.3</v>
      </c>
    </row>
    <row r="46" spans="1:6" ht="22.5" x14ac:dyDescent="0.2">
      <c r="A46" s="36" t="s">
        <v>101</v>
      </c>
      <c r="B46" s="33" t="s">
        <v>266</v>
      </c>
      <c r="C46" s="34"/>
      <c r="D46" s="35">
        <f>D47+D49</f>
        <v>234</v>
      </c>
      <c r="E46" s="35">
        <f t="shared" ref="E46:F46" si="21">E47+E49</f>
        <v>-5</v>
      </c>
      <c r="F46" s="35">
        <f t="shared" si="21"/>
        <v>229</v>
      </c>
    </row>
    <row r="47" spans="1:6" ht="45" x14ac:dyDescent="0.2">
      <c r="A47" s="37" t="s">
        <v>65</v>
      </c>
      <c r="B47" s="33" t="s">
        <v>266</v>
      </c>
      <c r="C47" s="34" t="s">
        <v>66</v>
      </c>
      <c r="D47" s="35">
        <f>D48</f>
        <v>229</v>
      </c>
      <c r="E47" s="35">
        <f t="shared" ref="E47:F47" si="22">E48</f>
        <v>0</v>
      </c>
      <c r="F47" s="35">
        <f t="shared" si="22"/>
        <v>229</v>
      </c>
    </row>
    <row r="48" spans="1:6" x14ac:dyDescent="0.2">
      <c r="A48" s="37" t="s">
        <v>67</v>
      </c>
      <c r="B48" s="33" t="s">
        <v>266</v>
      </c>
      <c r="C48" s="34" t="s">
        <v>68</v>
      </c>
      <c r="D48" s="35">
        <v>229</v>
      </c>
      <c r="E48" s="91"/>
      <c r="F48" s="38">
        <f>D48+E48</f>
        <v>229</v>
      </c>
    </row>
    <row r="49" spans="1:6" ht="22.5" x14ac:dyDescent="0.2">
      <c r="A49" s="37" t="s">
        <v>161</v>
      </c>
      <c r="B49" s="33" t="s">
        <v>266</v>
      </c>
      <c r="C49" s="34" t="s">
        <v>62</v>
      </c>
      <c r="D49" s="35">
        <f>D50</f>
        <v>5</v>
      </c>
      <c r="E49" s="35">
        <f t="shared" ref="E49:F49" si="23">E50</f>
        <v>-5</v>
      </c>
      <c r="F49" s="35">
        <f t="shared" si="23"/>
        <v>0</v>
      </c>
    </row>
    <row r="50" spans="1:6" ht="22.5" x14ac:dyDescent="0.2">
      <c r="A50" s="37" t="s">
        <v>63</v>
      </c>
      <c r="B50" s="33" t="s">
        <v>266</v>
      </c>
      <c r="C50" s="34" t="s">
        <v>64</v>
      </c>
      <c r="D50" s="35">
        <v>5</v>
      </c>
      <c r="E50" s="91">
        <v>-5</v>
      </c>
      <c r="F50" s="38">
        <f>D50+E50</f>
        <v>0</v>
      </c>
    </row>
    <row r="51" spans="1:6" ht="34.5" customHeight="1" x14ac:dyDescent="0.2">
      <c r="A51" s="37" t="s">
        <v>320</v>
      </c>
      <c r="B51" s="33" t="s">
        <v>318</v>
      </c>
      <c r="C51" s="34"/>
      <c r="D51" s="35">
        <f>D52</f>
        <v>0</v>
      </c>
      <c r="E51" s="35">
        <f t="shared" ref="E51:F52" si="24">E52</f>
        <v>29.3</v>
      </c>
      <c r="F51" s="35">
        <f t="shared" si="24"/>
        <v>29.3</v>
      </c>
    </row>
    <row r="52" spans="1:6" ht="45" x14ac:dyDescent="0.2">
      <c r="A52" s="37" t="s">
        <v>65</v>
      </c>
      <c r="B52" s="33" t="s">
        <v>318</v>
      </c>
      <c r="C52" s="34" t="s">
        <v>66</v>
      </c>
      <c r="D52" s="35">
        <f>D53</f>
        <v>0</v>
      </c>
      <c r="E52" s="35">
        <f t="shared" si="24"/>
        <v>29.3</v>
      </c>
      <c r="F52" s="35">
        <f t="shared" si="24"/>
        <v>29.3</v>
      </c>
    </row>
    <row r="53" spans="1:6" x14ac:dyDescent="0.2">
      <c r="A53" s="37" t="s">
        <v>67</v>
      </c>
      <c r="B53" s="33" t="s">
        <v>318</v>
      </c>
      <c r="C53" s="34" t="s">
        <v>68</v>
      </c>
      <c r="D53" s="35">
        <v>0</v>
      </c>
      <c r="E53" s="99">
        <v>29.3</v>
      </c>
      <c r="F53" s="38">
        <f>D53+E53</f>
        <v>29.3</v>
      </c>
    </row>
    <row r="54" spans="1:6" ht="33.75" x14ac:dyDescent="0.2">
      <c r="A54" s="36" t="s">
        <v>285</v>
      </c>
      <c r="B54" s="33" t="s">
        <v>172</v>
      </c>
      <c r="C54" s="34" t="s">
        <v>61</v>
      </c>
      <c r="D54" s="35">
        <f>D55</f>
        <v>6375.9</v>
      </c>
      <c r="E54" s="35">
        <f t="shared" ref="E54:F55" si="25">E55</f>
        <v>569.41</v>
      </c>
      <c r="F54" s="35">
        <f t="shared" si="25"/>
        <v>6945.3099999999995</v>
      </c>
    </row>
    <row r="55" spans="1:6" x14ac:dyDescent="0.2">
      <c r="A55" s="36" t="s">
        <v>69</v>
      </c>
      <c r="B55" s="33" t="s">
        <v>173</v>
      </c>
      <c r="C55" s="34" t="s">
        <v>61</v>
      </c>
      <c r="D55" s="35">
        <f>D56</f>
        <v>6375.9</v>
      </c>
      <c r="E55" s="35">
        <f t="shared" si="25"/>
        <v>569.41</v>
      </c>
      <c r="F55" s="35">
        <f t="shared" si="25"/>
        <v>6945.3099999999995</v>
      </c>
    </row>
    <row r="56" spans="1:6" ht="22.5" x14ac:dyDescent="0.2">
      <c r="A56" s="36" t="s">
        <v>120</v>
      </c>
      <c r="B56" s="33" t="s">
        <v>174</v>
      </c>
      <c r="C56" s="34"/>
      <c r="D56" s="35">
        <f>D57+D64</f>
        <v>6375.9</v>
      </c>
      <c r="E56" s="35">
        <f t="shared" ref="E56:F56" si="26">E57+E64</f>
        <v>569.41</v>
      </c>
      <c r="F56" s="35">
        <f t="shared" si="26"/>
        <v>6945.3099999999995</v>
      </c>
    </row>
    <row r="57" spans="1:6" ht="22.5" x14ac:dyDescent="0.2">
      <c r="A57" s="36" t="s">
        <v>101</v>
      </c>
      <c r="B57" s="33" t="s">
        <v>175</v>
      </c>
      <c r="C57" s="34" t="s">
        <v>61</v>
      </c>
      <c r="D57" s="35">
        <f>D58+D60+D62</f>
        <v>6375.9</v>
      </c>
      <c r="E57" s="35">
        <f t="shared" ref="E57:F57" si="27">E58+E60+E62</f>
        <v>-4.9000000000000004</v>
      </c>
      <c r="F57" s="35">
        <f t="shared" si="27"/>
        <v>6371</v>
      </c>
    </row>
    <row r="58" spans="1:6" ht="45" x14ac:dyDescent="0.2">
      <c r="A58" s="37" t="s">
        <v>65</v>
      </c>
      <c r="B58" s="33" t="s">
        <v>175</v>
      </c>
      <c r="C58" s="34" t="s">
        <v>66</v>
      </c>
      <c r="D58" s="35">
        <f>D59</f>
        <v>5870</v>
      </c>
      <c r="E58" s="35">
        <f t="shared" ref="E58:F58" si="28">E59</f>
        <v>0</v>
      </c>
      <c r="F58" s="35">
        <f t="shared" si="28"/>
        <v>5870</v>
      </c>
    </row>
    <row r="59" spans="1:6" x14ac:dyDescent="0.2">
      <c r="A59" s="37" t="s">
        <v>67</v>
      </c>
      <c r="B59" s="33" t="s">
        <v>175</v>
      </c>
      <c r="C59" s="34" t="s">
        <v>68</v>
      </c>
      <c r="D59" s="35">
        <v>5870</v>
      </c>
      <c r="E59" s="91"/>
      <c r="F59" s="38">
        <f>D59+E59</f>
        <v>5870</v>
      </c>
    </row>
    <row r="60" spans="1:6" ht="22.5" x14ac:dyDescent="0.2">
      <c r="A60" s="37" t="s">
        <v>161</v>
      </c>
      <c r="B60" s="33" t="s">
        <v>175</v>
      </c>
      <c r="C60" s="34" t="s">
        <v>62</v>
      </c>
      <c r="D60" s="35">
        <f>D61</f>
        <v>472.9</v>
      </c>
      <c r="E60" s="35">
        <f t="shared" ref="E60:F60" si="29">E61</f>
        <v>-4.9000000000000004</v>
      </c>
      <c r="F60" s="35">
        <f t="shared" si="29"/>
        <v>468</v>
      </c>
    </row>
    <row r="61" spans="1:6" ht="22.5" x14ac:dyDescent="0.2">
      <c r="A61" s="37" t="s">
        <v>63</v>
      </c>
      <c r="B61" s="33" t="s">
        <v>175</v>
      </c>
      <c r="C61" s="34" t="s">
        <v>64</v>
      </c>
      <c r="D61" s="35">
        <v>472.9</v>
      </c>
      <c r="E61" s="99">
        <v>-4.9000000000000004</v>
      </c>
      <c r="F61" s="38">
        <f>D61+E61</f>
        <v>468</v>
      </c>
    </row>
    <row r="62" spans="1:6" x14ac:dyDescent="0.2">
      <c r="A62" s="37" t="s">
        <v>72</v>
      </c>
      <c r="B62" s="33" t="s">
        <v>175</v>
      </c>
      <c r="C62" s="34" t="s">
        <v>73</v>
      </c>
      <c r="D62" s="35">
        <f>D63</f>
        <v>33</v>
      </c>
      <c r="E62" s="35">
        <f t="shared" ref="E62:F62" si="30">E63</f>
        <v>0</v>
      </c>
      <c r="F62" s="35">
        <f t="shared" si="30"/>
        <v>33</v>
      </c>
    </row>
    <row r="63" spans="1:6" x14ac:dyDescent="0.2">
      <c r="A63" s="37" t="s">
        <v>74</v>
      </c>
      <c r="B63" s="33" t="s">
        <v>175</v>
      </c>
      <c r="C63" s="34" t="s">
        <v>75</v>
      </c>
      <c r="D63" s="35">
        <v>33</v>
      </c>
      <c r="E63" s="91"/>
      <c r="F63" s="38">
        <f>D63+E63</f>
        <v>33</v>
      </c>
    </row>
    <row r="64" spans="1:6" ht="33.75" x14ac:dyDescent="0.2">
      <c r="A64" s="134" t="s">
        <v>320</v>
      </c>
      <c r="B64" s="33" t="s">
        <v>319</v>
      </c>
      <c r="C64" s="34" t="s">
        <v>61</v>
      </c>
      <c r="D64" s="35">
        <f>D65</f>
        <v>0</v>
      </c>
      <c r="E64" s="35">
        <f t="shared" ref="E64:F65" si="31">E65</f>
        <v>574.30999999999995</v>
      </c>
      <c r="F64" s="35">
        <f t="shared" si="31"/>
        <v>574.30999999999995</v>
      </c>
    </row>
    <row r="65" spans="1:6" ht="45" x14ac:dyDescent="0.2">
      <c r="A65" s="37" t="s">
        <v>65</v>
      </c>
      <c r="B65" s="33" t="s">
        <v>175</v>
      </c>
      <c r="C65" s="34" t="s">
        <v>66</v>
      </c>
      <c r="D65" s="35">
        <f>D66</f>
        <v>0</v>
      </c>
      <c r="E65" s="35">
        <f t="shared" si="31"/>
        <v>574.30999999999995</v>
      </c>
      <c r="F65" s="35">
        <f t="shared" si="31"/>
        <v>574.30999999999995</v>
      </c>
    </row>
    <row r="66" spans="1:6" x14ac:dyDescent="0.2">
      <c r="A66" s="37" t="s">
        <v>67</v>
      </c>
      <c r="B66" s="33" t="s">
        <v>175</v>
      </c>
      <c r="C66" s="34" t="s">
        <v>68</v>
      </c>
      <c r="D66" s="35"/>
      <c r="E66" s="99">
        <v>574.30999999999995</v>
      </c>
      <c r="F66" s="38">
        <f>D66+E66</f>
        <v>574.30999999999995</v>
      </c>
    </row>
    <row r="67" spans="1:6" ht="33.75" x14ac:dyDescent="0.2">
      <c r="A67" s="36" t="s">
        <v>208</v>
      </c>
      <c r="B67" s="33" t="s">
        <v>176</v>
      </c>
      <c r="C67" s="34" t="s">
        <v>61</v>
      </c>
      <c r="D67" s="35">
        <f>D68+D82+D90+D95</f>
        <v>2323</v>
      </c>
      <c r="E67" s="35">
        <f t="shared" ref="E67:F67" si="32">E68+E82+E90+E95</f>
        <v>0</v>
      </c>
      <c r="F67" s="35">
        <f t="shared" si="32"/>
        <v>2323</v>
      </c>
    </row>
    <row r="68" spans="1:6" ht="22.5" x14ac:dyDescent="0.2">
      <c r="A68" s="36" t="s">
        <v>76</v>
      </c>
      <c r="B68" s="33" t="s">
        <v>177</v>
      </c>
      <c r="C68" s="34" t="s">
        <v>61</v>
      </c>
      <c r="D68" s="35">
        <f>D69</f>
        <v>2063</v>
      </c>
      <c r="E68" s="35">
        <f t="shared" ref="E68:F68" si="33">E69</f>
        <v>0</v>
      </c>
      <c r="F68" s="35">
        <f t="shared" si="33"/>
        <v>2063</v>
      </c>
    </row>
    <row r="69" spans="1:6" ht="22.5" x14ac:dyDescent="0.2">
      <c r="A69" s="36" t="s">
        <v>113</v>
      </c>
      <c r="B69" s="33" t="s">
        <v>178</v>
      </c>
      <c r="C69" s="34" t="s">
        <v>61</v>
      </c>
      <c r="D69" s="35">
        <f>D70+D73+D76+D80</f>
        <v>2063</v>
      </c>
      <c r="E69" s="35">
        <f t="shared" ref="E69:F69" si="34">E70+E73+E76+E80</f>
        <v>0</v>
      </c>
      <c r="F69" s="35">
        <f t="shared" si="34"/>
        <v>2063</v>
      </c>
    </row>
    <row r="70" spans="1:6" ht="56.25" x14ac:dyDescent="0.2">
      <c r="A70" s="36" t="s">
        <v>310</v>
      </c>
      <c r="B70" s="33" t="s">
        <v>308</v>
      </c>
      <c r="C70" s="34"/>
      <c r="D70" s="35">
        <f>D71</f>
        <v>1834.2</v>
      </c>
      <c r="E70" s="35">
        <f t="shared" ref="E70:F71" si="35">E71</f>
        <v>0</v>
      </c>
      <c r="F70" s="35">
        <f t="shared" si="35"/>
        <v>1834.2</v>
      </c>
    </row>
    <row r="71" spans="1:6" ht="22.5" x14ac:dyDescent="0.2">
      <c r="A71" s="37" t="s">
        <v>161</v>
      </c>
      <c r="B71" s="33" t="s">
        <v>308</v>
      </c>
      <c r="C71" s="34" t="s">
        <v>62</v>
      </c>
      <c r="D71" s="35">
        <f>D72</f>
        <v>1834.2</v>
      </c>
      <c r="E71" s="35">
        <f t="shared" si="35"/>
        <v>0</v>
      </c>
      <c r="F71" s="35">
        <f t="shared" si="35"/>
        <v>1834.2</v>
      </c>
    </row>
    <row r="72" spans="1:6" ht="22.5" x14ac:dyDescent="0.2">
      <c r="A72" s="37" t="s">
        <v>63</v>
      </c>
      <c r="B72" s="33" t="s">
        <v>308</v>
      </c>
      <c r="C72" s="34" t="s">
        <v>64</v>
      </c>
      <c r="D72" s="35">
        <v>1834.2</v>
      </c>
      <c r="E72" s="91"/>
      <c r="F72" s="38">
        <f>D72+E72</f>
        <v>1834.2</v>
      </c>
    </row>
    <row r="73" spans="1:6" ht="22.5" x14ac:dyDescent="0.2">
      <c r="A73" s="37" t="s">
        <v>104</v>
      </c>
      <c r="B73" s="33" t="s">
        <v>209</v>
      </c>
      <c r="C73" s="34"/>
      <c r="D73" s="35">
        <f>D74</f>
        <v>25</v>
      </c>
      <c r="E73" s="35">
        <f t="shared" ref="E73:F74" si="36">E74</f>
        <v>0</v>
      </c>
      <c r="F73" s="35">
        <f t="shared" si="36"/>
        <v>25</v>
      </c>
    </row>
    <row r="74" spans="1:6" ht="22.5" x14ac:dyDescent="0.2">
      <c r="A74" s="37" t="s">
        <v>161</v>
      </c>
      <c r="B74" s="33" t="s">
        <v>209</v>
      </c>
      <c r="C74" s="34" t="s">
        <v>62</v>
      </c>
      <c r="D74" s="35">
        <f>D75</f>
        <v>25</v>
      </c>
      <c r="E74" s="35">
        <f t="shared" si="36"/>
        <v>0</v>
      </c>
      <c r="F74" s="35">
        <f t="shared" si="36"/>
        <v>25</v>
      </c>
    </row>
    <row r="75" spans="1:6" ht="22.5" x14ac:dyDescent="0.2">
      <c r="A75" s="37" t="s">
        <v>63</v>
      </c>
      <c r="B75" s="33" t="s">
        <v>209</v>
      </c>
      <c r="C75" s="34" t="s">
        <v>64</v>
      </c>
      <c r="D75" s="35">
        <v>25</v>
      </c>
      <c r="E75" s="99"/>
      <c r="F75" s="38">
        <f>D75+E75</f>
        <v>25</v>
      </c>
    </row>
    <row r="76" spans="1:6" ht="56.25" x14ac:dyDescent="0.2">
      <c r="A76" s="37" t="s">
        <v>244</v>
      </c>
      <c r="B76" s="33" t="s">
        <v>210</v>
      </c>
      <c r="C76" s="34"/>
      <c r="D76" s="35">
        <f>D77</f>
        <v>0</v>
      </c>
      <c r="E76" s="35">
        <f t="shared" ref="E76:F80" si="37">E77</f>
        <v>0</v>
      </c>
      <c r="F76" s="35">
        <f t="shared" si="37"/>
        <v>0</v>
      </c>
    </row>
    <row r="77" spans="1:6" ht="22.5" x14ac:dyDescent="0.2">
      <c r="A77" s="37" t="s">
        <v>161</v>
      </c>
      <c r="B77" s="33" t="s">
        <v>210</v>
      </c>
      <c r="C77" s="34">
        <v>200</v>
      </c>
      <c r="D77" s="35">
        <f>D78</f>
        <v>0</v>
      </c>
      <c r="E77" s="35">
        <f t="shared" si="37"/>
        <v>0</v>
      </c>
      <c r="F77" s="35">
        <f t="shared" si="37"/>
        <v>0</v>
      </c>
    </row>
    <row r="78" spans="1:6" ht="22.5" x14ac:dyDescent="0.2">
      <c r="A78" s="37" t="s">
        <v>63</v>
      </c>
      <c r="B78" s="33" t="s">
        <v>210</v>
      </c>
      <c r="C78" s="34">
        <v>240</v>
      </c>
      <c r="D78" s="35">
        <v>0</v>
      </c>
      <c r="E78" s="91"/>
      <c r="F78" s="38">
        <f>D78+E78</f>
        <v>0</v>
      </c>
    </row>
    <row r="79" spans="1:6" ht="56.25" x14ac:dyDescent="0.2">
      <c r="A79" s="37" t="s">
        <v>309</v>
      </c>
      <c r="B79" s="33" t="s">
        <v>307</v>
      </c>
      <c r="C79" s="34"/>
      <c r="D79" s="35">
        <f>D80</f>
        <v>203.8</v>
      </c>
      <c r="E79" s="35">
        <f t="shared" si="37"/>
        <v>0</v>
      </c>
      <c r="F79" s="35">
        <f t="shared" si="37"/>
        <v>203.8</v>
      </c>
    </row>
    <row r="80" spans="1:6" ht="22.5" x14ac:dyDescent="0.2">
      <c r="A80" s="37" t="s">
        <v>161</v>
      </c>
      <c r="B80" s="33" t="s">
        <v>307</v>
      </c>
      <c r="C80" s="34">
        <v>200</v>
      </c>
      <c r="D80" s="35">
        <f>D81</f>
        <v>203.8</v>
      </c>
      <c r="E80" s="35">
        <f t="shared" si="37"/>
        <v>0</v>
      </c>
      <c r="F80" s="35">
        <f t="shared" si="37"/>
        <v>203.8</v>
      </c>
    </row>
    <row r="81" spans="1:6" ht="22.5" x14ac:dyDescent="0.2">
      <c r="A81" s="37" t="s">
        <v>63</v>
      </c>
      <c r="B81" s="33" t="s">
        <v>307</v>
      </c>
      <c r="C81" s="34">
        <v>240</v>
      </c>
      <c r="D81" s="35">
        <v>203.8</v>
      </c>
      <c r="E81" s="91"/>
      <c r="F81" s="38">
        <f>D81+E81</f>
        <v>203.8</v>
      </c>
    </row>
    <row r="82" spans="1:6" ht="22.5" x14ac:dyDescent="0.2">
      <c r="A82" s="36" t="s">
        <v>77</v>
      </c>
      <c r="B82" s="33" t="s">
        <v>180</v>
      </c>
      <c r="C82" s="34" t="s">
        <v>61</v>
      </c>
      <c r="D82" s="35">
        <f>D83</f>
        <v>260</v>
      </c>
      <c r="E82" s="35">
        <f t="shared" ref="E82:F82" si="38">E83</f>
        <v>0</v>
      </c>
      <c r="F82" s="35">
        <f t="shared" si="38"/>
        <v>260</v>
      </c>
    </row>
    <row r="83" spans="1:6" ht="22.5" x14ac:dyDescent="0.2">
      <c r="A83" s="36" t="s">
        <v>121</v>
      </c>
      <c r="B83" s="33" t="s">
        <v>181</v>
      </c>
      <c r="C83" s="34"/>
      <c r="D83" s="35">
        <f>D84+D87</f>
        <v>260</v>
      </c>
      <c r="E83" s="35">
        <f t="shared" ref="E83:F83" si="39">E84+E87</f>
        <v>0</v>
      </c>
      <c r="F83" s="35">
        <f t="shared" si="39"/>
        <v>260</v>
      </c>
    </row>
    <row r="84" spans="1:6" ht="22.5" x14ac:dyDescent="0.2">
      <c r="A84" s="36" t="s">
        <v>122</v>
      </c>
      <c r="B84" s="33" t="s">
        <v>182</v>
      </c>
      <c r="C84" s="34"/>
      <c r="D84" s="35">
        <f>D85</f>
        <v>0</v>
      </c>
      <c r="E84" s="35">
        <f t="shared" ref="E84:F85" si="40">E85</f>
        <v>0</v>
      </c>
      <c r="F84" s="35">
        <f t="shared" si="40"/>
        <v>0</v>
      </c>
    </row>
    <row r="85" spans="1:6" ht="22.5" x14ac:dyDescent="0.2">
      <c r="A85" s="36" t="s">
        <v>124</v>
      </c>
      <c r="B85" s="33" t="s">
        <v>182</v>
      </c>
      <c r="C85" s="34">
        <v>600</v>
      </c>
      <c r="D85" s="35">
        <f>D86</f>
        <v>0</v>
      </c>
      <c r="E85" s="35"/>
      <c r="F85" s="35">
        <f t="shared" si="40"/>
        <v>0</v>
      </c>
    </row>
    <row r="86" spans="1:6" ht="22.5" x14ac:dyDescent="0.2">
      <c r="A86" s="36" t="s">
        <v>123</v>
      </c>
      <c r="B86" s="33" t="s">
        <v>182</v>
      </c>
      <c r="C86" s="34">
        <v>630</v>
      </c>
      <c r="D86" s="35"/>
      <c r="E86" s="91"/>
      <c r="F86" s="38">
        <f>D86+E86</f>
        <v>0</v>
      </c>
    </row>
    <row r="87" spans="1:6" ht="22.5" x14ac:dyDescent="0.2">
      <c r="A87" s="36" t="s">
        <v>104</v>
      </c>
      <c r="B87" s="33" t="s">
        <v>183</v>
      </c>
      <c r="C87" s="34"/>
      <c r="D87" s="35">
        <f>D88</f>
        <v>260</v>
      </c>
      <c r="E87" s="35">
        <f t="shared" ref="E87:F88" si="41">E88</f>
        <v>0</v>
      </c>
      <c r="F87" s="35">
        <f t="shared" si="41"/>
        <v>260</v>
      </c>
    </row>
    <row r="88" spans="1:6" ht="22.5" x14ac:dyDescent="0.2">
      <c r="A88" s="37" t="s">
        <v>161</v>
      </c>
      <c r="B88" s="33" t="s">
        <v>183</v>
      </c>
      <c r="C88" s="34" t="s">
        <v>62</v>
      </c>
      <c r="D88" s="35">
        <f>D89</f>
        <v>260</v>
      </c>
      <c r="E88" s="35">
        <f t="shared" si="41"/>
        <v>0</v>
      </c>
      <c r="F88" s="35">
        <f t="shared" si="41"/>
        <v>260</v>
      </c>
    </row>
    <row r="89" spans="1:6" ht="22.5" x14ac:dyDescent="0.2">
      <c r="A89" s="37" t="s">
        <v>63</v>
      </c>
      <c r="B89" s="33" t="s">
        <v>183</v>
      </c>
      <c r="C89" s="34" t="s">
        <v>64</v>
      </c>
      <c r="D89" s="35">
        <v>260</v>
      </c>
      <c r="E89" s="91"/>
      <c r="F89" s="38">
        <f>D89+E89</f>
        <v>260</v>
      </c>
    </row>
    <row r="90" spans="1:6" ht="22.5" x14ac:dyDescent="0.2">
      <c r="A90" s="36" t="s">
        <v>78</v>
      </c>
      <c r="B90" s="33" t="s">
        <v>184</v>
      </c>
      <c r="C90" s="34" t="s">
        <v>61</v>
      </c>
      <c r="D90" s="35">
        <f>D91</f>
        <v>0</v>
      </c>
      <c r="E90" s="35">
        <f t="shared" ref="E90:F93" si="42">E91</f>
        <v>0</v>
      </c>
      <c r="F90" s="35">
        <f t="shared" si="42"/>
        <v>0</v>
      </c>
    </row>
    <row r="91" spans="1:6" ht="22.5" x14ac:dyDescent="0.2">
      <c r="A91" s="36" t="s">
        <v>132</v>
      </c>
      <c r="B91" s="33" t="s">
        <v>185</v>
      </c>
      <c r="C91" s="34" t="s">
        <v>61</v>
      </c>
      <c r="D91" s="35">
        <f>D92</f>
        <v>0</v>
      </c>
      <c r="E91" s="35">
        <f t="shared" si="42"/>
        <v>0</v>
      </c>
      <c r="F91" s="35">
        <f t="shared" si="42"/>
        <v>0</v>
      </c>
    </row>
    <row r="92" spans="1:6" ht="22.5" x14ac:dyDescent="0.2">
      <c r="A92" s="36" t="s">
        <v>133</v>
      </c>
      <c r="B92" s="33" t="s">
        <v>186</v>
      </c>
      <c r="C92" s="34"/>
      <c r="D92" s="35">
        <f>D93</f>
        <v>0</v>
      </c>
      <c r="E92" s="35">
        <f t="shared" si="42"/>
        <v>0</v>
      </c>
      <c r="F92" s="35">
        <f t="shared" si="42"/>
        <v>0</v>
      </c>
    </row>
    <row r="93" spans="1:6" ht="22.5" x14ac:dyDescent="0.2">
      <c r="A93" s="37" t="s">
        <v>161</v>
      </c>
      <c r="B93" s="33" t="s">
        <v>186</v>
      </c>
      <c r="C93" s="34" t="s">
        <v>62</v>
      </c>
      <c r="D93" s="35">
        <f>D94</f>
        <v>0</v>
      </c>
      <c r="E93" s="35">
        <f t="shared" si="42"/>
        <v>0</v>
      </c>
      <c r="F93" s="35">
        <f t="shared" si="42"/>
        <v>0</v>
      </c>
    </row>
    <row r="94" spans="1:6" ht="22.5" x14ac:dyDescent="0.2">
      <c r="A94" s="37" t="s">
        <v>63</v>
      </c>
      <c r="B94" s="33" t="s">
        <v>186</v>
      </c>
      <c r="C94" s="34" t="s">
        <v>64</v>
      </c>
      <c r="D94" s="35"/>
      <c r="E94" s="91"/>
      <c r="F94" s="38">
        <f>D94+E94</f>
        <v>0</v>
      </c>
    </row>
    <row r="95" spans="1:6" x14ac:dyDescent="0.2">
      <c r="A95" s="36" t="s">
        <v>114</v>
      </c>
      <c r="B95" s="33" t="s">
        <v>187</v>
      </c>
      <c r="C95" s="34" t="s">
        <v>61</v>
      </c>
      <c r="D95" s="35">
        <f>D96</f>
        <v>0</v>
      </c>
      <c r="E95" s="35">
        <f t="shared" ref="E95:F98" si="43">E96</f>
        <v>0</v>
      </c>
      <c r="F95" s="35">
        <f t="shared" si="43"/>
        <v>0</v>
      </c>
    </row>
    <row r="96" spans="1:6" ht="22.5" x14ac:dyDescent="0.2">
      <c r="A96" s="36" t="s">
        <v>134</v>
      </c>
      <c r="B96" s="33" t="s">
        <v>188</v>
      </c>
      <c r="C96" s="34" t="s">
        <v>61</v>
      </c>
      <c r="D96" s="35">
        <f>D97</f>
        <v>0</v>
      </c>
      <c r="E96" s="35">
        <f t="shared" si="43"/>
        <v>0</v>
      </c>
      <c r="F96" s="35">
        <f t="shared" si="43"/>
        <v>0</v>
      </c>
    </row>
    <row r="97" spans="1:6" ht="22.5" x14ac:dyDescent="0.2">
      <c r="A97" s="36" t="s">
        <v>104</v>
      </c>
      <c r="B97" s="33" t="s">
        <v>189</v>
      </c>
      <c r="C97" s="34"/>
      <c r="D97" s="35">
        <f>D98</f>
        <v>0</v>
      </c>
      <c r="E97" s="35">
        <f t="shared" si="43"/>
        <v>0</v>
      </c>
      <c r="F97" s="35">
        <f t="shared" si="43"/>
        <v>0</v>
      </c>
    </row>
    <row r="98" spans="1:6" ht="22.5" x14ac:dyDescent="0.2">
      <c r="A98" s="37" t="s">
        <v>161</v>
      </c>
      <c r="B98" s="33" t="s">
        <v>189</v>
      </c>
      <c r="C98" s="34" t="s">
        <v>62</v>
      </c>
      <c r="D98" s="35">
        <f>D99</f>
        <v>0</v>
      </c>
      <c r="E98" s="35">
        <f t="shared" si="43"/>
        <v>0</v>
      </c>
      <c r="F98" s="35">
        <f t="shared" si="43"/>
        <v>0</v>
      </c>
    </row>
    <row r="99" spans="1:6" ht="22.5" x14ac:dyDescent="0.2">
      <c r="A99" s="37" t="s">
        <v>63</v>
      </c>
      <c r="B99" s="33" t="s">
        <v>189</v>
      </c>
      <c r="C99" s="34" t="s">
        <v>64</v>
      </c>
      <c r="D99" s="35">
        <v>0</v>
      </c>
      <c r="E99" s="99"/>
      <c r="F99" s="38">
        <f>D99+E99</f>
        <v>0</v>
      </c>
    </row>
    <row r="100" spans="1:6" ht="33.75" x14ac:dyDescent="0.2">
      <c r="A100" s="36" t="s">
        <v>287</v>
      </c>
      <c r="B100" s="52">
        <v>1000000000</v>
      </c>
      <c r="C100" s="34"/>
      <c r="D100" s="35">
        <f>D101+D113+D118</f>
        <v>53.6</v>
      </c>
      <c r="E100" s="35">
        <f t="shared" ref="E100:F100" si="44">E101+E113+E118</f>
        <v>0</v>
      </c>
      <c r="F100" s="35">
        <f t="shared" si="44"/>
        <v>53.6</v>
      </c>
    </row>
    <row r="101" spans="1:6" x14ac:dyDescent="0.2">
      <c r="A101" s="37" t="s">
        <v>79</v>
      </c>
      <c r="B101" s="52">
        <v>1010000000</v>
      </c>
      <c r="C101" s="34"/>
      <c r="D101" s="35">
        <f>D102+D109</f>
        <v>51</v>
      </c>
      <c r="E101" s="35">
        <f t="shared" ref="E101:F101" si="45">E102+E109</f>
        <v>0</v>
      </c>
      <c r="F101" s="35">
        <f t="shared" si="45"/>
        <v>51</v>
      </c>
    </row>
    <row r="102" spans="1:6" ht="22.5" x14ac:dyDescent="0.2">
      <c r="A102" s="37" t="s">
        <v>110</v>
      </c>
      <c r="B102" s="52">
        <v>1010300000</v>
      </c>
      <c r="C102" s="34"/>
      <c r="D102" s="35">
        <f>D103+D106</f>
        <v>11</v>
      </c>
      <c r="E102" s="35">
        <f t="shared" ref="E102:F102" si="46">E103+E106</f>
        <v>0</v>
      </c>
      <c r="F102" s="35">
        <f t="shared" si="46"/>
        <v>11</v>
      </c>
    </row>
    <row r="103" spans="1:6" ht="22.5" x14ac:dyDescent="0.2">
      <c r="A103" s="37" t="s">
        <v>241</v>
      </c>
      <c r="B103" s="52">
        <v>1010382300</v>
      </c>
      <c r="C103" s="34"/>
      <c r="D103" s="35">
        <f>D104</f>
        <v>7.6</v>
      </c>
      <c r="E103" s="35">
        <f t="shared" ref="E103:F104" si="47">E104</f>
        <v>0</v>
      </c>
      <c r="F103" s="35">
        <f t="shared" si="47"/>
        <v>7.6</v>
      </c>
    </row>
    <row r="104" spans="1:6" ht="22.5" x14ac:dyDescent="0.2">
      <c r="A104" s="37" t="s">
        <v>161</v>
      </c>
      <c r="B104" s="52">
        <v>1010382300</v>
      </c>
      <c r="C104" s="34">
        <v>200</v>
      </c>
      <c r="D104" s="35">
        <f>D105</f>
        <v>7.6</v>
      </c>
      <c r="E104" s="35">
        <f t="shared" si="47"/>
        <v>0</v>
      </c>
      <c r="F104" s="35">
        <f t="shared" si="47"/>
        <v>7.6</v>
      </c>
    </row>
    <row r="105" spans="1:6" ht="22.5" x14ac:dyDescent="0.2">
      <c r="A105" s="37" t="s">
        <v>63</v>
      </c>
      <c r="B105" s="52">
        <v>1010382300</v>
      </c>
      <c r="C105" s="34">
        <v>240</v>
      </c>
      <c r="D105" s="35">
        <v>7.6</v>
      </c>
      <c r="E105" s="91"/>
      <c r="F105" s="38">
        <f>D105+E105</f>
        <v>7.6</v>
      </c>
    </row>
    <row r="106" spans="1:6" ht="27" customHeight="1" x14ac:dyDescent="0.2">
      <c r="A106" s="37" t="s">
        <v>243</v>
      </c>
      <c r="B106" s="33" t="s">
        <v>202</v>
      </c>
      <c r="C106" s="34"/>
      <c r="D106" s="35">
        <f>D107</f>
        <v>3.4</v>
      </c>
      <c r="E106" s="35">
        <f t="shared" ref="E106:F107" si="48">E107</f>
        <v>0</v>
      </c>
      <c r="F106" s="35">
        <f t="shared" si="48"/>
        <v>3.4</v>
      </c>
    </row>
    <row r="107" spans="1:6" ht="22.5" x14ac:dyDescent="0.2">
      <c r="A107" s="37" t="s">
        <v>161</v>
      </c>
      <c r="B107" s="33" t="s">
        <v>202</v>
      </c>
      <c r="C107" s="34">
        <v>200</v>
      </c>
      <c r="D107" s="35">
        <f>D108</f>
        <v>3.4</v>
      </c>
      <c r="E107" s="35">
        <f t="shared" si="48"/>
        <v>0</v>
      </c>
      <c r="F107" s="35">
        <f t="shared" si="48"/>
        <v>3.4</v>
      </c>
    </row>
    <row r="108" spans="1:6" ht="22.5" x14ac:dyDescent="0.2">
      <c r="A108" s="37" t="s">
        <v>63</v>
      </c>
      <c r="B108" s="33" t="s">
        <v>202</v>
      </c>
      <c r="C108" s="34">
        <v>240</v>
      </c>
      <c r="D108" s="35">
        <v>3.4</v>
      </c>
      <c r="E108" s="91"/>
      <c r="F108" s="38">
        <f>D108+E108</f>
        <v>3.4</v>
      </c>
    </row>
    <row r="109" spans="1:6" ht="33.75" x14ac:dyDescent="0.2">
      <c r="A109" s="37" t="s">
        <v>106</v>
      </c>
      <c r="B109" s="52">
        <v>1010800000</v>
      </c>
      <c r="C109" s="34"/>
      <c r="D109" s="35">
        <f>D110</f>
        <v>40</v>
      </c>
      <c r="E109" s="35">
        <f t="shared" ref="E109:F111" si="49">E110</f>
        <v>0</v>
      </c>
      <c r="F109" s="35">
        <f t="shared" si="49"/>
        <v>40</v>
      </c>
    </row>
    <row r="110" spans="1:6" ht="45" x14ac:dyDescent="0.2">
      <c r="A110" s="37" t="s">
        <v>162</v>
      </c>
      <c r="B110" s="52" t="s">
        <v>160</v>
      </c>
      <c r="C110" s="34"/>
      <c r="D110" s="35">
        <f>D111</f>
        <v>40</v>
      </c>
      <c r="E110" s="35">
        <f t="shared" si="49"/>
        <v>0</v>
      </c>
      <c r="F110" s="35">
        <f t="shared" si="49"/>
        <v>40</v>
      </c>
    </row>
    <row r="111" spans="1:6" ht="22.5" x14ac:dyDescent="0.2">
      <c r="A111" s="37" t="s">
        <v>161</v>
      </c>
      <c r="B111" s="52" t="s">
        <v>160</v>
      </c>
      <c r="C111" s="34">
        <v>200</v>
      </c>
      <c r="D111" s="35">
        <f>D112</f>
        <v>40</v>
      </c>
      <c r="E111" s="35">
        <f t="shared" si="49"/>
        <v>0</v>
      </c>
      <c r="F111" s="35">
        <f t="shared" si="49"/>
        <v>40</v>
      </c>
    </row>
    <row r="112" spans="1:6" ht="22.5" x14ac:dyDescent="0.2">
      <c r="A112" s="37" t="s">
        <v>63</v>
      </c>
      <c r="B112" s="52" t="s">
        <v>160</v>
      </c>
      <c r="C112" s="34">
        <v>240</v>
      </c>
      <c r="D112" s="35">
        <v>40</v>
      </c>
      <c r="E112" s="91"/>
      <c r="F112" s="38">
        <f>D112+E112</f>
        <v>40</v>
      </c>
    </row>
    <row r="113" spans="1:6" ht="22.5" x14ac:dyDescent="0.2">
      <c r="A113" s="36" t="s">
        <v>98</v>
      </c>
      <c r="B113" s="52">
        <v>1020000000</v>
      </c>
      <c r="C113" s="34" t="s">
        <v>61</v>
      </c>
      <c r="D113" s="35">
        <f>D114</f>
        <v>2</v>
      </c>
      <c r="E113" s="35">
        <f t="shared" ref="E113:F116" si="50">E114</f>
        <v>0</v>
      </c>
      <c r="F113" s="35">
        <f t="shared" si="50"/>
        <v>2</v>
      </c>
    </row>
    <row r="114" spans="1:6" ht="33.75" x14ac:dyDescent="0.2">
      <c r="A114" s="36" t="s">
        <v>99</v>
      </c>
      <c r="B114" s="52">
        <v>1020100000</v>
      </c>
      <c r="C114" s="34" t="s">
        <v>61</v>
      </c>
      <c r="D114" s="35">
        <f>D115</f>
        <v>2</v>
      </c>
      <c r="E114" s="35">
        <f t="shared" si="50"/>
        <v>0</v>
      </c>
      <c r="F114" s="35">
        <f t="shared" si="50"/>
        <v>2</v>
      </c>
    </row>
    <row r="115" spans="1:6" ht="22.5" x14ac:dyDescent="0.2">
      <c r="A115" s="36" t="s">
        <v>100</v>
      </c>
      <c r="B115" s="52">
        <v>1020120040</v>
      </c>
      <c r="C115" s="34"/>
      <c r="D115" s="35">
        <f>D116</f>
        <v>2</v>
      </c>
      <c r="E115" s="35">
        <f t="shared" si="50"/>
        <v>0</v>
      </c>
      <c r="F115" s="35">
        <f t="shared" si="50"/>
        <v>2</v>
      </c>
    </row>
    <row r="116" spans="1:6" ht="22.5" x14ac:dyDescent="0.2">
      <c r="A116" s="37" t="s">
        <v>161</v>
      </c>
      <c r="B116" s="53">
        <v>1020120040</v>
      </c>
      <c r="C116" s="34" t="s">
        <v>62</v>
      </c>
      <c r="D116" s="35">
        <f>D117</f>
        <v>2</v>
      </c>
      <c r="E116" s="35">
        <f t="shared" si="50"/>
        <v>0</v>
      </c>
      <c r="F116" s="35">
        <f t="shared" si="50"/>
        <v>2</v>
      </c>
    </row>
    <row r="117" spans="1:6" ht="22.5" x14ac:dyDescent="0.2">
      <c r="A117" s="40" t="s">
        <v>63</v>
      </c>
      <c r="B117" s="53">
        <v>1020120040</v>
      </c>
      <c r="C117" s="34" t="s">
        <v>64</v>
      </c>
      <c r="D117" s="35">
        <v>2</v>
      </c>
      <c r="E117" s="91"/>
      <c r="F117" s="38">
        <f>D117+E117</f>
        <v>2</v>
      </c>
    </row>
    <row r="118" spans="1:6" x14ac:dyDescent="0.2">
      <c r="A118" s="4" t="s">
        <v>111</v>
      </c>
      <c r="B118" s="5">
        <v>1030000000</v>
      </c>
      <c r="C118" s="41"/>
      <c r="D118" s="17">
        <f>D119</f>
        <v>0.6</v>
      </c>
      <c r="E118" s="92">
        <f t="shared" ref="E118:F121" si="51">E119</f>
        <v>0</v>
      </c>
      <c r="F118" s="92">
        <f t="shared" si="51"/>
        <v>0.6</v>
      </c>
    </row>
    <row r="119" spans="1:6" ht="33.75" x14ac:dyDescent="0.2">
      <c r="A119" s="4" t="s">
        <v>112</v>
      </c>
      <c r="B119" s="5">
        <v>1030100000</v>
      </c>
      <c r="C119" s="41"/>
      <c r="D119" s="17">
        <f>D120</f>
        <v>0.6</v>
      </c>
      <c r="E119" s="92">
        <f t="shared" si="51"/>
        <v>0</v>
      </c>
      <c r="F119" s="92">
        <f t="shared" si="51"/>
        <v>0.6</v>
      </c>
    </row>
    <row r="120" spans="1:6" ht="22.5" x14ac:dyDescent="0.2">
      <c r="A120" s="4" t="s">
        <v>104</v>
      </c>
      <c r="B120" s="5">
        <v>1030199990</v>
      </c>
      <c r="C120" s="41"/>
      <c r="D120" s="17">
        <f>D121</f>
        <v>0.6</v>
      </c>
      <c r="E120" s="92">
        <f t="shared" si="51"/>
        <v>0</v>
      </c>
      <c r="F120" s="92">
        <f t="shared" si="51"/>
        <v>0.6</v>
      </c>
    </row>
    <row r="121" spans="1:6" ht="22.5" x14ac:dyDescent="0.2">
      <c r="A121" s="37" t="s">
        <v>161</v>
      </c>
      <c r="B121" s="5">
        <v>1030199990</v>
      </c>
      <c r="C121" s="34" t="s">
        <v>62</v>
      </c>
      <c r="D121" s="17">
        <f>D122</f>
        <v>0.6</v>
      </c>
      <c r="E121" s="92">
        <f t="shared" si="51"/>
        <v>0</v>
      </c>
      <c r="F121" s="92">
        <f t="shared" si="51"/>
        <v>0.6</v>
      </c>
    </row>
    <row r="122" spans="1:6" ht="22.5" x14ac:dyDescent="0.2">
      <c r="A122" s="37" t="s">
        <v>63</v>
      </c>
      <c r="B122" s="5">
        <v>1030199990</v>
      </c>
      <c r="C122" s="34" t="s">
        <v>64</v>
      </c>
      <c r="D122" s="17">
        <v>0.6</v>
      </c>
      <c r="E122" s="91"/>
      <c r="F122" s="38">
        <f>D122+E122</f>
        <v>0.6</v>
      </c>
    </row>
    <row r="123" spans="1:6" ht="33.75" x14ac:dyDescent="0.2">
      <c r="A123" s="36" t="s">
        <v>197</v>
      </c>
      <c r="B123" s="52">
        <v>1100000000</v>
      </c>
      <c r="C123" s="34" t="s">
        <v>61</v>
      </c>
      <c r="D123" s="35">
        <f>D124+D132</f>
        <v>60</v>
      </c>
      <c r="E123" s="35">
        <f t="shared" ref="E123:F123" si="52">E124+E132</f>
        <v>-8</v>
      </c>
      <c r="F123" s="35">
        <f t="shared" si="52"/>
        <v>52</v>
      </c>
    </row>
    <row r="124" spans="1:6" ht="33.75" x14ac:dyDescent="0.2">
      <c r="A124" s="36" t="s">
        <v>80</v>
      </c>
      <c r="B124" s="52">
        <v>1110000000</v>
      </c>
      <c r="C124" s="34" t="s">
        <v>61</v>
      </c>
      <c r="D124" s="35">
        <f t="shared" ref="D124:F127" si="53">D125</f>
        <v>55</v>
      </c>
      <c r="E124" s="35">
        <f t="shared" si="53"/>
        <v>-4</v>
      </c>
      <c r="F124" s="35">
        <f t="shared" si="53"/>
        <v>51</v>
      </c>
    </row>
    <row r="125" spans="1:6" ht="22.5" x14ac:dyDescent="0.2">
      <c r="A125" s="36" t="s">
        <v>129</v>
      </c>
      <c r="B125" s="52">
        <v>1110100000</v>
      </c>
      <c r="C125" s="34" t="s">
        <v>61</v>
      </c>
      <c r="D125" s="35">
        <f>D126+D129</f>
        <v>55</v>
      </c>
      <c r="E125" s="35">
        <f t="shared" ref="E125:F125" si="54">E126+E129</f>
        <v>-4</v>
      </c>
      <c r="F125" s="35">
        <f t="shared" si="54"/>
        <v>51</v>
      </c>
    </row>
    <row r="126" spans="1:6" x14ac:dyDescent="0.2">
      <c r="A126" s="36" t="s">
        <v>286</v>
      </c>
      <c r="B126" s="52">
        <v>1110122020</v>
      </c>
      <c r="C126" s="34"/>
      <c r="D126" s="35">
        <f t="shared" si="53"/>
        <v>50</v>
      </c>
      <c r="E126" s="35">
        <f t="shared" si="53"/>
        <v>0</v>
      </c>
      <c r="F126" s="35">
        <f t="shared" si="53"/>
        <v>50</v>
      </c>
    </row>
    <row r="127" spans="1:6" x14ac:dyDescent="0.2">
      <c r="A127" s="37" t="s">
        <v>72</v>
      </c>
      <c r="B127" s="52">
        <v>1110122020</v>
      </c>
      <c r="C127" s="34" t="s">
        <v>73</v>
      </c>
      <c r="D127" s="35">
        <f t="shared" si="53"/>
        <v>50</v>
      </c>
      <c r="E127" s="35">
        <f t="shared" si="53"/>
        <v>0</v>
      </c>
      <c r="F127" s="35">
        <f t="shared" si="53"/>
        <v>50</v>
      </c>
    </row>
    <row r="128" spans="1:6" x14ac:dyDescent="0.2">
      <c r="A128" s="37" t="s">
        <v>55</v>
      </c>
      <c r="B128" s="52">
        <v>1110122020</v>
      </c>
      <c r="C128" s="34" t="s">
        <v>49</v>
      </c>
      <c r="D128" s="35">
        <v>50</v>
      </c>
      <c r="E128" s="91"/>
      <c r="F128" s="38">
        <f>D128+E128</f>
        <v>50</v>
      </c>
    </row>
    <row r="129" spans="1:6" ht="22.5" x14ac:dyDescent="0.2">
      <c r="A129" s="36" t="s">
        <v>104</v>
      </c>
      <c r="B129" s="52">
        <v>1110199990</v>
      </c>
      <c r="C129" s="34"/>
      <c r="D129" s="35">
        <f>D130</f>
        <v>5</v>
      </c>
      <c r="E129" s="35">
        <f t="shared" ref="E129:F130" si="55">E130</f>
        <v>-4</v>
      </c>
      <c r="F129" s="35">
        <f t="shared" si="55"/>
        <v>1</v>
      </c>
    </row>
    <row r="130" spans="1:6" ht="22.5" x14ac:dyDescent="0.2">
      <c r="A130" s="37" t="s">
        <v>161</v>
      </c>
      <c r="B130" s="52">
        <v>1110199990</v>
      </c>
      <c r="C130" s="34" t="s">
        <v>62</v>
      </c>
      <c r="D130" s="35">
        <f>D131</f>
        <v>5</v>
      </c>
      <c r="E130" s="35">
        <f t="shared" si="55"/>
        <v>-4</v>
      </c>
      <c r="F130" s="35">
        <f t="shared" si="55"/>
        <v>1</v>
      </c>
    </row>
    <row r="131" spans="1:6" ht="22.5" x14ac:dyDescent="0.2">
      <c r="A131" s="37" t="s">
        <v>63</v>
      </c>
      <c r="B131" s="52">
        <v>1110199990</v>
      </c>
      <c r="C131" s="34" t="s">
        <v>64</v>
      </c>
      <c r="D131" s="35">
        <v>5</v>
      </c>
      <c r="E131" s="91">
        <v>-4</v>
      </c>
      <c r="F131" s="38">
        <f>D131+E131</f>
        <v>1</v>
      </c>
    </row>
    <row r="132" spans="1:6" x14ac:dyDescent="0.2">
      <c r="A132" s="36" t="s">
        <v>81</v>
      </c>
      <c r="B132" s="52">
        <v>1120000000</v>
      </c>
      <c r="C132" s="34" t="s">
        <v>61</v>
      </c>
      <c r="D132" s="35">
        <f>D133</f>
        <v>5</v>
      </c>
      <c r="E132" s="35">
        <f t="shared" ref="E132:F135" si="56">E133</f>
        <v>-4</v>
      </c>
      <c r="F132" s="35">
        <f t="shared" si="56"/>
        <v>1</v>
      </c>
    </row>
    <row r="133" spans="1:6" ht="22.5" x14ac:dyDescent="0.2">
      <c r="A133" s="36" t="s">
        <v>131</v>
      </c>
      <c r="B133" s="52">
        <v>1120200000</v>
      </c>
      <c r="C133" s="34" t="s">
        <v>61</v>
      </c>
      <c r="D133" s="35">
        <f>D134</f>
        <v>5</v>
      </c>
      <c r="E133" s="35">
        <f t="shared" si="56"/>
        <v>-4</v>
      </c>
      <c r="F133" s="35">
        <f t="shared" si="56"/>
        <v>1</v>
      </c>
    </row>
    <row r="134" spans="1:6" ht="22.5" x14ac:dyDescent="0.2">
      <c r="A134" s="36" t="s">
        <v>104</v>
      </c>
      <c r="B134" s="52">
        <v>1120299990</v>
      </c>
      <c r="C134" s="34"/>
      <c r="D134" s="35">
        <f>D135</f>
        <v>5</v>
      </c>
      <c r="E134" s="35">
        <f t="shared" si="56"/>
        <v>-4</v>
      </c>
      <c r="F134" s="35">
        <f t="shared" si="56"/>
        <v>1</v>
      </c>
    </row>
    <row r="135" spans="1:6" ht="22.5" x14ac:dyDescent="0.2">
      <c r="A135" s="37" t="s">
        <v>161</v>
      </c>
      <c r="B135" s="52">
        <v>1120299990</v>
      </c>
      <c r="C135" s="34" t="s">
        <v>62</v>
      </c>
      <c r="D135" s="35">
        <f>D136</f>
        <v>5</v>
      </c>
      <c r="E135" s="35">
        <f t="shared" si="56"/>
        <v>-4</v>
      </c>
      <c r="F135" s="35">
        <f t="shared" si="56"/>
        <v>1</v>
      </c>
    </row>
    <row r="136" spans="1:6" ht="22.5" x14ac:dyDescent="0.2">
      <c r="A136" s="37" t="s">
        <v>63</v>
      </c>
      <c r="B136" s="52">
        <v>1120299990</v>
      </c>
      <c r="C136" s="34" t="s">
        <v>64</v>
      </c>
      <c r="D136" s="35">
        <v>5</v>
      </c>
      <c r="E136" s="99">
        <v>-4</v>
      </c>
      <c r="F136" s="38">
        <f>D136+E136</f>
        <v>1</v>
      </c>
    </row>
    <row r="137" spans="1:6" ht="22.5" x14ac:dyDescent="0.2">
      <c r="A137" s="42" t="s">
        <v>215</v>
      </c>
      <c r="B137" s="53">
        <v>1200000000</v>
      </c>
      <c r="C137" s="34" t="s">
        <v>61</v>
      </c>
      <c r="D137" s="35">
        <f>D138</f>
        <v>13</v>
      </c>
      <c r="E137" s="35">
        <v>0</v>
      </c>
      <c r="F137" s="35">
        <f t="shared" ref="F137" si="57">G13+F138</f>
        <v>13</v>
      </c>
    </row>
    <row r="138" spans="1:6" ht="22.5" x14ac:dyDescent="0.2">
      <c r="A138" s="37" t="s">
        <v>198</v>
      </c>
      <c r="B138" s="25" t="s">
        <v>199</v>
      </c>
      <c r="C138" s="34"/>
      <c r="D138" s="35">
        <f>D139</f>
        <v>13</v>
      </c>
      <c r="E138" s="35">
        <f t="shared" ref="E138:F141" si="58">E139</f>
        <v>0</v>
      </c>
      <c r="F138" s="35">
        <f t="shared" si="58"/>
        <v>13</v>
      </c>
    </row>
    <row r="139" spans="1:6" ht="22.5" x14ac:dyDescent="0.2">
      <c r="A139" s="36" t="s">
        <v>103</v>
      </c>
      <c r="B139" s="33" t="s">
        <v>200</v>
      </c>
      <c r="C139" s="34"/>
      <c r="D139" s="35">
        <f>D140</f>
        <v>13</v>
      </c>
      <c r="E139" s="35">
        <f t="shared" si="58"/>
        <v>0</v>
      </c>
      <c r="F139" s="35">
        <f t="shared" si="58"/>
        <v>13</v>
      </c>
    </row>
    <row r="140" spans="1:6" ht="22.5" x14ac:dyDescent="0.2">
      <c r="A140" s="36" t="s">
        <v>104</v>
      </c>
      <c r="B140" s="33" t="s">
        <v>201</v>
      </c>
      <c r="C140" s="34"/>
      <c r="D140" s="35">
        <f>D141</f>
        <v>13</v>
      </c>
      <c r="E140" s="35">
        <f t="shared" si="58"/>
        <v>0</v>
      </c>
      <c r="F140" s="35">
        <f t="shared" si="58"/>
        <v>13</v>
      </c>
    </row>
    <row r="141" spans="1:6" ht="22.5" x14ac:dyDescent="0.2">
      <c r="A141" s="37" t="s">
        <v>161</v>
      </c>
      <c r="B141" s="33" t="s">
        <v>201</v>
      </c>
      <c r="C141" s="34">
        <v>200</v>
      </c>
      <c r="D141" s="35">
        <f>D142</f>
        <v>13</v>
      </c>
      <c r="E141" s="35">
        <f t="shared" si="58"/>
        <v>0</v>
      </c>
      <c r="F141" s="35">
        <f t="shared" si="58"/>
        <v>13</v>
      </c>
    </row>
    <row r="142" spans="1:6" ht="22.5" x14ac:dyDescent="0.2">
      <c r="A142" s="37" t="s">
        <v>63</v>
      </c>
      <c r="B142" s="33" t="s">
        <v>201</v>
      </c>
      <c r="C142" s="34">
        <v>240</v>
      </c>
      <c r="D142" s="35">
        <v>13</v>
      </c>
      <c r="E142" s="91"/>
      <c r="F142" s="38">
        <f>D142+E142</f>
        <v>13</v>
      </c>
    </row>
    <row r="143" spans="1:6" ht="22.5" x14ac:dyDescent="0.2">
      <c r="A143" s="36" t="s">
        <v>282</v>
      </c>
      <c r="B143" s="52">
        <v>1400000000</v>
      </c>
      <c r="C143" s="34" t="s">
        <v>61</v>
      </c>
      <c r="D143" s="35">
        <f t="shared" ref="D143:F147" si="59">D144</f>
        <v>292</v>
      </c>
      <c r="E143" s="35">
        <f t="shared" si="59"/>
        <v>0</v>
      </c>
      <c r="F143" s="35">
        <f t="shared" si="59"/>
        <v>292</v>
      </c>
    </row>
    <row r="144" spans="1:6" ht="33.75" x14ac:dyDescent="0.2">
      <c r="A144" s="36" t="s">
        <v>153</v>
      </c>
      <c r="B144" s="52">
        <v>1410000000</v>
      </c>
      <c r="C144" s="34" t="s">
        <v>61</v>
      </c>
      <c r="D144" s="35">
        <f t="shared" si="59"/>
        <v>292</v>
      </c>
      <c r="E144" s="35">
        <f t="shared" si="59"/>
        <v>0</v>
      </c>
      <c r="F144" s="35">
        <f t="shared" si="59"/>
        <v>292</v>
      </c>
    </row>
    <row r="145" spans="1:6" ht="33.75" x14ac:dyDescent="0.2">
      <c r="A145" s="36" t="s">
        <v>152</v>
      </c>
      <c r="B145" s="52">
        <v>1410100000</v>
      </c>
      <c r="C145" s="34" t="s">
        <v>61</v>
      </c>
      <c r="D145" s="35">
        <f t="shared" si="59"/>
        <v>292</v>
      </c>
      <c r="E145" s="35">
        <f t="shared" si="59"/>
        <v>0</v>
      </c>
      <c r="F145" s="35">
        <f t="shared" si="59"/>
        <v>292</v>
      </c>
    </row>
    <row r="146" spans="1:6" x14ac:dyDescent="0.2">
      <c r="A146" s="36" t="s">
        <v>57</v>
      </c>
      <c r="B146" s="52">
        <v>1410120070</v>
      </c>
      <c r="C146" s="34"/>
      <c r="D146" s="35">
        <f t="shared" si="59"/>
        <v>292</v>
      </c>
      <c r="E146" s="35">
        <f t="shared" si="59"/>
        <v>0</v>
      </c>
      <c r="F146" s="35">
        <f t="shared" si="59"/>
        <v>292</v>
      </c>
    </row>
    <row r="147" spans="1:6" ht="22.5" x14ac:dyDescent="0.2">
      <c r="A147" s="37" t="s">
        <v>161</v>
      </c>
      <c r="B147" s="52">
        <v>1410120070</v>
      </c>
      <c r="C147" s="34" t="s">
        <v>62</v>
      </c>
      <c r="D147" s="35">
        <f>D148</f>
        <v>292</v>
      </c>
      <c r="E147" s="35">
        <f t="shared" si="59"/>
        <v>0</v>
      </c>
      <c r="F147" s="35">
        <f t="shared" si="59"/>
        <v>292</v>
      </c>
    </row>
    <row r="148" spans="1:6" ht="22.5" x14ac:dyDescent="0.2">
      <c r="A148" s="37" t="s">
        <v>63</v>
      </c>
      <c r="B148" s="52">
        <v>1410120070</v>
      </c>
      <c r="C148" s="34" t="s">
        <v>64</v>
      </c>
      <c r="D148" s="35">
        <v>292</v>
      </c>
      <c r="E148" s="91"/>
      <c r="F148" s="38">
        <f>D148+E148</f>
        <v>292</v>
      </c>
    </row>
    <row r="149" spans="1:6" ht="33.75" x14ac:dyDescent="0.2">
      <c r="A149" s="37" t="s">
        <v>278</v>
      </c>
      <c r="B149" s="52">
        <v>1500000000</v>
      </c>
      <c r="C149" s="34"/>
      <c r="D149" s="35">
        <f>D150</f>
        <v>3175.5</v>
      </c>
      <c r="E149" s="35">
        <f t="shared" ref="E149:F153" si="60">E150</f>
        <v>0</v>
      </c>
      <c r="F149" s="35">
        <f t="shared" si="60"/>
        <v>3175.5</v>
      </c>
    </row>
    <row r="150" spans="1:6" x14ac:dyDescent="0.2">
      <c r="A150" s="37" t="s">
        <v>224</v>
      </c>
      <c r="B150" s="52">
        <v>1540000000</v>
      </c>
      <c r="C150" s="34"/>
      <c r="D150" s="35">
        <f>D151</f>
        <v>3175.5</v>
      </c>
      <c r="E150" s="35">
        <f t="shared" si="60"/>
        <v>0</v>
      </c>
      <c r="F150" s="35">
        <f t="shared" si="60"/>
        <v>3175.5</v>
      </c>
    </row>
    <row r="151" spans="1:6" ht="24" customHeight="1" x14ac:dyDescent="0.2">
      <c r="A151" s="37" t="s">
        <v>225</v>
      </c>
      <c r="B151" s="52">
        <v>1540200000</v>
      </c>
      <c r="C151" s="34"/>
      <c r="D151" s="35">
        <f>D152</f>
        <v>3175.5</v>
      </c>
      <c r="E151" s="35">
        <f t="shared" si="60"/>
        <v>0</v>
      </c>
      <c r="F151" s="35">
        <f t="shared" si="60"/>
        <v>3175.5</v>
      </c>
    </row>
    <row r="152" spans="1:6" ht="22.5" x14ac:dyDescent="0.2">
      <c r="A152" s="37" t="s">
        <v>104</v>
      </c>
      <c r="B152" s="52">
        <v>1540299990</v>
      </c>
      <c r="C152" s="34"/>
      <c r="D152" s="35">
        <f>D153</f>
        <v>3175.5</v>
      </c>
      <c r="E152" s="35">
        <f t="shared" si="60"/>
        <v>0</v>
      </c>
      <c r="F152" s="35">
        <f t="shared" si="60"/>
        <v>3175.5</v>
      </c>
    </row>
    <row r="153" spans="1:6" ht="22.5" x14ac:dyDescent="0.2">
      <c r="A153" s="37" t="s">
        <v>161</v>
      </c>
      <c r="B153" s="52">
        <v>1540299990</v>
      </c>
      <c r="C153" s="34">
        <v>200</v>
      </c>
      <c r="D153" s="35">
        <f>D154</f>
        <v>3175.5</v>
      </c>
      <c r="E153" s="35">
        <f t="shared" si="60"/>
        <v>0</v>
      </c>
      <c r="F153" s="35">
        <f t="shared" si="60"/>
        <v>3175.5</v>
      </c>
    </row>
    <row r="154" spans="1:6" ht="22.5" x14ac:dyDescent="0.2">
      <c r="A154" s="37" t="s">
        <v>63</v>
      </c>
      <c r="B154" s="52">
        <v>1540299990</v>
      </c>
      <c r="C154" s="34">
        <v>240</v>
      </c>
      <c r="D154" s="35">
        <v>3175.5</v>
      </c>
      <c r="E154" s="91"/>
      <c r="F154" s="38">
        <f>D154+E154</f>
        <v>3175.5</v>
      </c>
    </row>
    <row r="155" spans="1:6" ht="22.5" x14ac:dyDescent="0.2">
      <c r="A155" s="36" t="s">
        <v>240</v>
      </c>
      <c r="B155" s="52">
        <v>1700000000</v>
      </c>
      <c r="C155" s="34" t="s">
        <v>61</v>
      </c>
      <c r="D155" s="35">
        <f>D156+D162</f>
        <v>1137.4000000000001</v>
      </c>
      <c r="E155" s="35">
        <f t="shared" ref="E155:F155" si="61">E156+E162</f>
        <v>216.4</v>
      </c>
      <c r="F155" s="35">
        <f t="shared" si="61"/>
        <v>1353.8</v>
      </c>
    </row>
    <row r="156" spans="1:6" ht="33.75" x14ac:dyDescent="0.2">
      <c r="A156" s="36" t="s">
        <v>154</v>
      </c>
      <c r="B156" s="52">
        <v>1700100000</v>
      </c>
      <c r="C156" s="34" t="s">
        <v>61</v>
      </c>
      <c r="D156" s="35">
        <f>D157</f>
        <v>1113.4000000000001</v>
      </c>
      <c r="E156" s="35">
        <f t="shared" ref="E156:F156" si="62">E157</f>
        <v>216.4</v>
      </c>
      <c r="F156" s="35">
        <f t="shared" si="62"/>
        <v>1329.8</v>
      </c>
    </row>
    <row r="157" spans="1:6" ht="22.5" x14ac:dyDescent="0.2">
      <c r="A157" s="36" t="s">
        <v>104</v>
      </c>
      <c r="B157" s="52">
        <v>1700199990</v>
      </c>
      <c r="C157" s="34"/>
      <c r="D157" s="35">
        <f>D158+D160</f>
        <v>1113.4000000000001</v>
      </c>
      <c r="E157" s="35">
        <f t="shared" ref="E157:F157" si="63">E158+E160</f>
        <v>216.4</v>
      </c>
      <c r="F157" s="35">
        <f t="shared" si="63"/>
        <v>1329.8</v>
      </c>
    </row>
    <row r="158" spans="1:6" ht="22.5" x14ac:dyDescent="0.2">
      <c r="A158" s="37" t="s">
        <v>161</v>
      </c>
      <c r="B158" s="52">
        <v>1700199990</v>
      </c>
      <c r="C158" s="34" t="s">
        <v>62</v>
      </c>
      <c r="D158" s="35">
        <f>D159</f>
        <v>1066.4000000000001</v>
      </c>
      <c r="E158" s="35">
        <f t="shared" ref="E158:F158" si="64">E159</f>
        <v>202.3</v>
      </c>
      <c r="F158" s="35">
        <f t="shared" si="64"/>
        <v>1268.7</v>
      </c>
    </row>
    <row r="159" spans="1:6" ht="22.5" x14ac:dyDescent="0.2">
      <c r="A159" s="37" t="s">
        <v>63</v>
      </c>
      <c r="B159" s="52">
        <v>1700199990</v>
      </c>
      <c r="C159" s="34" t="s">
        <v>64</v>
      </c>
      <c r="D159" s="35">
        <v>1066.4000000000001</v>
      </c>
      <c r="E159" s="91">
        <v>202.3</v>
      </c>
      <c r="F159" s="38">
        <f>D159+E159</f>
        <v>1268.7</v>
      </c>
    </row>
    <row r="160" spans="1:6" x14ac:dyDescent="0.2">
      <c r="A160" s="37" t="s">
        <v>72</v>
      </c>
      <c r="B160" s="52">
        <v>1700199990</v>
      </c>
      <c r="C160" s="34" t="s">
        <v>73</v>
      </c>
      <c r="D160" s="35">
        <f>D161</f>
        <v>47</v>
      </c>
      <c r="E160" s="35">
        <f t="shared" ref="E160:F160" si="65">E161</f>
        <v>14.1</v>
      </c>
      <c r="F160" s="35">
        <f t="shared" si="65"/>
        <v>61.1</v>
      </c>
    </row>
    <row r="161" spans="1:6" x14ac:dyDescent="0.2">
      <c r="A161" s="37" t="s">
        <v>74</v>
      </c>
      <c r="B161" s="52">
        <v>1700199990</v>
      </c>
      <c r="C161" s="34" t="s">
        <v>75</v>
      </c>
      <c r="D161" s="35">
        <v>47</v>
      </c>
      <c r="E161" s="91">
        <v>14.1</v>
      </c>
      <c r="F161" s="38">
        <f>D161+E161</f>
        <v>61.1</v>
      </c>
    </row>
    <row r="162" spans="1:6" ht="22.5" x14ac:dyDescent="0.2">
      <c r="A162" s="37" t="s">
        <v>137</v>
      </c>
      <c r="B162" s="52">
        <v>1700400000</v>
      </c>
      <c r="C162" s="34"/>
      <c r="D162" s="35">
        <f>D163</f>
        <v>24</v>
      </c>
      <c r="E162" s="35">
        <f t="shared" ref="E162:F164" si="66">E163</f>
        <v>0</v>
      </c>
      <c r="F162" s="35">
        <f t="shared" si="66"/>
        <v>24</v>
      </c>
    </row>
    <row r="163" spans="1:6" ht="22.5" x14ac:dyDescent="0.2">
      <c r="A163" s="37" t="s">
        <v>104</v>
      </c>
      <c r="B163" s="52">
        <v>1700499990</v>
      </c>
      <c r="C163" s="34"/>
      <c r="D163" s="35">
        <f>D164</f>
        <v>24</v>
      </c>
      <c r="E163" s="35">
        <f t="shared" si="66"/>
        <v>0</v>
      </c>
      <c r="F163" s="35">
        <f t="shared" si="66"/>
        <v>24</v>
      </c>
    </row>
    <row r="164" spans="1:6" ht="18.75" customHeight="1" x14ac:dyDescent="0.2">
      <c r="A164" s="37" t="s">
        <v>161</v>
      </c>
      <c r="B164" s="52">
        <v>1700499990</v>
      </c>
      <c r="C164" s="34">
        <v>200</v>
      </c>
      <c r="D164" s="35">
        <f>D165</f>
        <v>24</v>
      </c>
      <c r="E164" s="35">
        <f t="shared" si="66"/>
        <v>0</v>
      </c>
      <c r="F164" s="35">
        <f t="shared" si="66"/>
        <v>24</v>
      </c>
    </row>
    <row r="165" spans="1:6" ht="24.75" customHeight="1" x14ac:dyDescent="0.2">
      <c r="A165" s="37" t="s">
        <v>63</v>
      </c>
      <c r="B165" s="52">
        <v>1700499990</v>
      </c>
      <c r="C165" s="34">
        <v>240</v>
      </c>
      <c r="D165" s="35">
        <v>24</v>
      </c>
      <c r="E165" s="91"/>
      <c r="F165" s="38">
        <f>D165+E165</f>
        <v>24</v>
      </c>
    </row>
    <row r="166" spans="1:6" ht="22.5" x14ac:dyDescent="0.2">
      <c r="A166" s="36" t="s">
        <v>280</v>
      </c>
      <c r="B166" s="52">
        <v>1800000000</v>
      </c>
      <c r="C166" s="34" t="s">
        <v>61</v>
      </c>
      <c r="D166" s="35">
        <f>D167</f>
        <v>15035</v>
      </c>
      <c r="E166" s="35">
        <f t="shared" ref="E166:F166" si="67">E167</f>
        <v>239.79999999999995</v>
      </c>
      <c r="F166" s="35">
        <f t="shared" si="67"/>
        <v>15274.800000000001</v>
      </c>
    </row>
    <row r="167" spans="1:6" ht="22.5" x14ac:dyDescent="0.2">
      <c r="A167" s="36" t="s">
        <v>147</v>
      </c>
      <c r="B167" s="52">
        <v>1810000000</v>
      </c>
      <c r="C167" s="34" t="s">
        <v>61</v>
      </c>
      <c r="D167" s="35">
        <f>D168+D195</f>
        <v>15035</v>
      </c>
      <c r="E167" s="35">
        <f t="shared" ref="E167:F167" si="68">E168+E195</f>
        <v>239.79999999999995</v>
      </c>
      <c r="F167" s="35">
        <f t="shared" si="68"/>
        <v>15274.800000000001</v>
      </c>
    </row>
    <row r="168" spans="1:6" ht="33.75" x14ac:dyDescent="0.2">
      <c r="A168" s="36" t="s">
        <v>148</v>
      </c>
      <c r="B168" s="52">
        <v>1810100000</v>
      </c>
      <c r="C168" s="34"/>
      <c r="D168" s="35">
        <f>D169+D176+D179+D184+D189+D192</f>
        <v>15010</v>
      </c>
      <c r="E168" s="35">
        <f t="shared" ref="E168:F168" si="69">E169+E176+E179+E184+E189+E192</f>
        <v>264.79999999999995</v>
      </c>
      <c r="F168" s="35">
        <f t="shared" si="69"/>
        <v>15274.800000000001</v>
      </c>
    </row>
    <row r="169" spans="1:6" ht="22.5" x14ac:dyDescent="0.2">
      <c r="A169" s="36" t="s">
        <v>101</v>
      </c>
      <c r="B169" s="52">
        <v>1810100590</v>
      </c>
      <c r="C169" s="34" t="s">
        <v>61</v>
      </c>
      <c r="D169" s="35">
        <f>D170+D172+D174</f>
        <v>4818</v>
      </c>
      <c r="E169" s="35">
        <f t="shared" ref="E169:F169" si="70">E170+E172+E174</f>
        <v>-69.900000000000006</v>
      </c>
      <c r="F169" s="35">
        <f t="shared" si="70"/>
        <v>4748.1000000000004</v>
      </c>
    </row>
    <row r="170" spans="1:6" ht="45" x14ac:dyDescent="0.2">
      <c r="A170" s="37" t="s">
        <v>65</v>
      </c>
      <c r="B170" s="52">
        <v>1810100590</v>
      </c>
      <c r="C170" s="34" t="s">
        <v>66</v>
      </c>
      <c r="D170" s="35">
        <f>D171</f>
        <v>4546</v>
      </c>
      <c r="E170" s="35">
        <f t="shared" ref="E170:F170" si="71">E171</f>
        <v>0</v>
      </c>
      <c r="F170" s="35">
        <f t="shared" si="71"/>
        <v>4546</v>
      </c>
    </row>
    <row r="171" spans="1:6" x14ac:dyDescent="0.2">
      <c r="A171" s="37" t="s">
        <v>67</v>
      </c>
      <c r="B171" s="52">
        <v>1810100590</v>
      </c>
      <c r="C171" s="34" t="s">
        <v>68</v>
      </c>
      <c r="D171" s="35">
        <v>4546</v>
      </c>
      <c r="E171" s="99"/>
      <c r="F171" s="38">
        <f>D171+E171</f>
        <v>4546</v>
      </c>
    </row>
    <row r="172" spans="1:6" ht="22.5" x14ac:dyDescent="0.2">
      <c r="A172" s="37" t="s">
        <v>161</v>
      </c>
      <c r="B172" s="52">
        <v>1810100590</v>
      </c>
      <c r="C172" s="34" t="s">
        <v>62</v>
      </c>
      <c r="D172" s="35">
        <f>D173</f>
        <v>246</v>
      </c>
      <c r="E172" s="35">
        <f t="shared" ref="E172:F172" si="72">E173</f>
        <v>-80</v>
      </c>
      <c r="F172" s="35">
        <f t="shared" si="72"/>
        <v>166</v>
      </c>
    </row>
    <row r="173" spans="1:6" ht="22.5" x14ac:dyDescent="0.2">
      <c r="A173" s="37" t="s">
        <v>63</v>
      </c>
      <c r="B173" s="52">
        <v>1810100590</v>
      </c>
      <c r="C173" s="34" t="s">
        <v>64</v>
      </c>
      <c r="D173" s="35">
        <v>246</v>
      </c>
      <c r="E173" s="91">
        <v>-80</v>
      </c>
      <c r="F173" s="38">
        <f>D173+E173</f>
        <v>166</v>
      </c>
    </row>
    <row r="174" spans="1:6" x14ac:dyDescent="0.2">
      <c r="A174" s="37" t="s">
        <v>72</v>
      </c>
      <c r="B174" s="52">
        <v>1810100590</v>
      </c>
      <c r="C174" s="34" t="s">
        <v>73</v>
      </c>
      <c r="D174" s="35">
        <f>D175</f>
        <v>26</v>
      </c>
      <c r="E174" s="35">
        <f t="shared" ref="E174:F174" si="73">E175</f>
        <v>10.1</v>
      </c>
      <c r="F174" s="35">
        <f t="shared" si="73"/>
        <v>36.1</v>
      </c>
    </row>
    <row r="175" spans="1:6" x14ac:dyDescent="0.2">
      <c r="A175" s="37" t="s">
        <v>74</v>
      </c>
      <c r="B175" s="52">
        <v>1810100590</v>
      </c>
      <c r="C175" s="34" t="s">
        <v>75</v>
      </c>
      <c r="D175" s="35">
        <v>26</v>
      </c>
      <c r="E175" s="91">
        <v>10.1</v>
      </c>
      <c r="F175" s="38">
        <f>D175+E175</f>
        <v>36.1</v>
      </c>
    </row>
    <row r="176" spans="1:6" x14ac:dyDescent="0.2">
      <c r="A176" s="36" t="s">
        <v>97</v>
      </c>
      <c r="B176" s="52">
        <v>1810102030</v>
      </c>
      <c r="C176" s="34" t="s">
        <v>61</v>
      </c>
      <c r="D176" s="35">
        <f>D177</f>
        <v>1837</v>
      </c>
      <c r="E176" s="35">
        <f t="shared" ref="E176:F177" si="74">E177</f>
        <v>0</v>
      </c>
      <c r="F176" s="35">
        <f t="shared" si="74"/>
        <v>1837</v>
      </c>
    </row>
    <row r="177" spans="1:6" ht="45" x14ac:dyDescent="0.2">
      <c r="A177" s="37" t="s">
        <v>65</v>
      </c>
      <c r="B177" s="52">
        <v>1810102030</v>
      </c>
      <c r="C177" s="34" t="s">
        <v>66</v>
      </c>
      <c r="D177" s="35">
        <f>D178</f>
        <v>1837</v>
      </c>
      <c r="E177" s="35">
        <f t="shared" si="74"/>
        <v>0</v>
      </c>
      <c r="F177" s="35">
        <f t="shared" si="74"/>
        <v>1837</v>
      </c>
    </row>
    <row r="178" spans="1:6" ht="22.5" x14ac:dyDescent="0.2">
      <c r="A178" s="37" t="s">
        <v>70</v>
      </c>
      <c r="B178" s="52">
        <v>1810102030</v>
      </c>
      <c r="C178" s="34" t="s">
        <v>71</v>
      </c>
      <c r="D178" s="35">
        <v>1837</v>
      </c>
      <c r="E178" s="99"/>
      <c r="F178" s="38">
        <f>D178+E178</f>
        <v>1837</v>
      </c>
    </row>
    <row r="179" spans="1:6" x14ac:dyDescent="0.2">
      <c r="A179" s="36" t="s">
        <v>52</v>
      </c>
      <c r="B179" s="52">
        <v>1810102040</v>
      </c>
      <c r="C179" s="34" t="s">
        <v>61</v>
      </c>
      <c r="D179" s="35">
        <f>D180+D182</f>
        <v>8277.6</v>
      </c>
      <c r="E179" s="35">
        <f t="shared" ref="E179:F179" si="75">E180+E182</f>
        <v>0</v>
      </c>
      <c r="F179" s="35">
        <f t="shared" si="75"/>
        <v>8277.6</v>
      </c>
    </row>
    <row r="180" spans="1:6" ht="45" x14ac:dyDescent="0.2">
      <c r="A180" s="37" t="s">
        <v>65</v>
      </c>
      <c r="B180" s="52">
        <v>1810102040</v>
      </c>
      <c r="C180" s="34" t="s">
        <v>66</v>
      </c>
      <c r="D180" s="35">
        <f>D181</f>
        <v>8255.1</v>
      </c>
      <c r="E180" s="35">
        <f t="shared" ref="E180:F180" si="76">E181</f>
        <v>0</v>
      </c>
      <c r="F180" s="35">
        <f t="shared" si="76"/>
        <v>8255.1</v>
      </c>
    </row>
    <row r="181" spans="1:6" ht="22.5" x14ac:dyDescent="0.2">
      <c r="A181" s="37" t="s">
        <v>70</v>
      </c>
      <c r="B181" s="52">
        <v>1810102040</v>
      </c>
      <c r="C181" s="34" t="s">
        <v>71</v>
      </c>
      <c r="D181" s="35">
        <v>8255.1</v>
      </c>
      <c r="E181" s="91"/>
      <c r="F181" s="38">
        <f>D181+E181</f>
        <v>8255.1</v>
      </c>
    </row>
    <row r="182" spans="1:6" ht="22.5" x14ac:dyDescent="0.2">
      <c r="A182" s="37" t="s">
        <v>161</v>
      </c>
      <c r="B182" s="52">
        <v>1810102040</v>
      </c>
      <c r="C182" s="34">
        <v>200</v>
      </c>
      <c r="D182" s="35">
        <f>D183</f>
        <v>22.5</v>
      </c>
      <c r="E182" s="35">
        <f t="shared" ref="E182:F182" si="77">E183</f>
        <v>0</v>
      </c>
      <c r="F182" s="35">
        <f t="shared" si="77"/>
        <v>22.5</v>
      </c>
    </row>
    <row r="183" spans="1:6" ht="22.5" x14ac:dyDescent="0.2">
      <c r="A183" s="37" t="s">
        <v>63</v>
      </c>
      <c r="B183" s="52">
        <v>1810102040</v>
      </c>
      <c r="C183" s="34">
        <v>240</v>
      </c>
      <c r="D183" s="35">
        <v>22.5</v>
      </c>
      <c r="E183" s="91"/>
      <c r="F183" s="38">
        <f>D183+E183</f>
        <v>22.5</v>
      </c>
    </row>
    <row r="184" spans="1:6" x14ac:dyDescent="0.2">
      <c r="A184" s="3" t="s">
        <v>102</v>
      </c>
      <c r="B184" s="52">
        <v>1810102400</v>
      </c>
      <c r="C184" s="34"/>
      <c r="D184" s="35">
        <f>D185+D187</f>
        <v>72</v>
      </c>
      <c r="E184" s="35">
        <f t="shared" ref="E184:F184" si="78">E185+E187</f>
        <v>-43</v>
      </c>
      <c r="F184" s="35">
        <f t="shared" si="78"/>
        <v>29</v>
      </c>
    </row>
    <row r="185" spans="1:6" ht="22.5" x14ac:dyDescent="0.2">
      <c r="A185" s="37" t="s">
        <v>161</v>
      </c>
      <c r="B185" s="52">
        <v>1810102400</v>
      </c>
      <c r="C185" s="34">
        <v>200</v>
      </c>
      <c r="D185" s="35">
        <f>D186</f>
        <v>43</v>
      </c>
      <c r="E185" s="35">
        <f t="shared" ref="E185:F185" si="79">E186</f>
        <v>-43</v>
      </c>
      <c r="F185" s="35">
        <f t="shared" si="79"/>
        <v>0</v>
      </c>
    </row>
    <row r="186" spans="1:6" ht="22.5" x14ac:dyDescent="0.2">
      <c r="A186" s="37" t="s">
        <v>63</v>
      </c>
      <c r="B186" s="52">
        <v>1810102400</v>
      </c>
      <c r="C186" s="34">
        <v>240</v>
      </c>
      <c r="D186" s="35">
        <v>43</v>
      </c>
      <c r="E186" s="91">
        <v>-43</v>
      </c>
      <c r="F186" s="38">
        <f>D186+E186</f>
        <v>0</v>
      </c>
    </row>
    <row r="187" spans="1:6" x14ac:dyDescent="0.2">
      <c r="A187" s="37" t="s">
        <v>72</v>
      </c>
      <c r="B187" s="52">
        <v>1810102400</v>
      </c>
      <c r="C187" s="34" t="s">
        <v>73</v>
      </c>
      <c r="D187" s="35">
        <f>D188</f>
        <v>29</v>
      </c>
      <c r="E187" s="35">
        <f t="shared" ref="E187:F187" si="80">E188</f>
        <v>0</v>
      </c>
      <c r="F187" s="35">
        <f t="shared" si="80"/>
        <v>29</v>
      </c>
    </row>
    <row r="188" spans="1:6" x14ac:dyDescent="0.2">
      <c r="A188" s="37" t="s">
        <v>74</v>
      </c>
      <c r="B188" s="52">
        <v>1810102400</v>
      </c>
      <c r="C188" s="34" t="s">
        <v>75</v>
      </c>
      <c r="D188" s="35">
        <v>29</v>
      </c>
      <c r="E188" s="99"/>
      <c r="F188" s="38">
        <f>D188+E188</f>
        <v>29</v>
      </c>
    </row>
    <row r="189" spans="1:6" ht="45" x14ac:dyDescent="0.2">
      <c r="A189" s="37" t="s">
        <v>127</v>
      </c>
      <c r="B189" s="52">
        <v>1810189020</v>
      </c>
      <c r="C189" s="34"/>
      <c r="D189" s="35">
        <f>D190</f>
        <v>5.4</v>
      </c>
      <c r="E189" s="35">
        <f t="shared" ref="E189:F190" si="81">E190</f>
        <v>0</v>
      </c>
      <c r="F189" s="35">
        <f t="shared" si="81"/>
        <v>5.4</v>
      </c>
    </row>
    <row r="190" spans="1:6" x14ac:dyDescent="0.2">
      <c r="A190" s="37" t="s">
        <v>82</v>
      </c>
      <c r="B190" s="52">
        <v>1810189020</v>
      </c>
      <c r="C190" s="34">
        <v>500</v>
      </c>
      <c r="D190" s="35">
        <f>D191</f>
        <v>5.4</v>
      </c>
      <c r="E190" s="35">
        <f t="shared" si="81"/>
        <v>0</v>
      </c>
      <c r="F190" s="35">
        <f t="shared" si="81"/>
        <v>5.4</v>
      </c>
    </row>
    <row r="191" spans="1:6" x14ac:dyDescent="0.2">
      <c r="A191" s="37" t="s">
        <v>60</v>
      </c>
      <c r="B191" s="52">
        <v>1810189020</v>
      </c>
      <c r="C191" s="34">
        <v>540</v>
      </c>
      <c r="D191" s="35">
        <v>5.4</v>
      </c>
      <c r="E191" s="91"/>
      <c r="F191" s="38">
        <f>D191+E191</f>
        <v>5.4</v>
      </c>
    </row>
    <row r="192" spans="1:6" ht="33.75" x14ac:dyDescent="0.2">
      <c r="A192" s="37" t="s">
        <v>320</v>
      </c>
      <c r="B192" s="33" t="s">
        <v>317</v>
      </c>
      <c r="C192" s="33"/>
      <c r="D192" s="35">
        <f>D193</f>
        <v>0</v>
      </c>
      <c r="E192" s="35">
        <f t="shared" ref="E192:F193" si="82">E193</f>
        <v>377.7</v>
      </c>
      <c r="F192" s="35">
        <f t="shared" si="82"/>
        <v>377.7</v>
      </c>
    </row>
    <row r="193" spans="1:6" ht="45" x14ac:dyDescent="0.2">
      <c r="A193" s="37" t="s">
        <v>65</v>
      </c>
      <c r="B193" s="33" t="s">
        <v>317</v>
      </c>
      <c r="C193" s="33" t="s">
        <v>66</v>
      </c>
      <c r="D193" s="35">
        <f>D194</f>
        <v>0</v>
      </c>
      <c r="E193" s="35">
        <f t="shared" si="82"/>
        <v>377.7</v>
      </c>
      <c r="F193" s="35">
        <f t="shared" si="82"/>
        <v>377.7</v>
      </c>
    </row>
    <row r="194" spans="1:6" x14ac:dyDescent="0.2">
      <c r="A194" s="37" t="s">
        <v>67</v>
      </c>
      <c r="B194" s="33" t="s">
        <v>317</v>
      </c>
      <c r="C194" s="33" t="s">
        <v>68</v>
      </c>
      <c r="D194" s="35"/>
      <c r="E194" s="91">
        <v>377.7</v>
      </c>
      <c r="F194" s="38">
        <f>D194+E194</f>
        <v>377.7</v>
      </c>
    </row>
    <row r="195" spans="1:6" ht="22.5" x14ac:dyDescent="0.2">
      <c r="A195" s="37" t="s">
        <v>135</v>
      </c>
      <c r="B195" s="52">
        <v>1810300000</v>
      </c>
      <c r="C195" s="34"/>
      <c r="D195" s="35">
        <f>D196</f>
        <v>25</v>
      </c>
      <c r="E195" s="35">
        <f t="shared" ref="E195:F197" si="83">E196</f>
        <v>-25</v>
      </c>
      <c r="F195" s="35">
        <f t="shared" si="83"/>
        <v>0</v>
      </c>
    </row>
    <row r="196" spans="1:6" x14ac:dyDescent="0.2">
      <c r="A196" s="37" t="s">
        <v>102</v>
      </c>
      <c r="B196" s="52">
        <v>1810302400</v>
      </c>
      <c r="C196" s="34"/>
      <c r="D196" s="35">
        <f>D197</f>
        <v>25</v>
      </c>
      <c r="E196" s="35">
        <f t="shared" si="83"/>
        <v>-25</v>
      </c>
      <c r="F196" s="35">
        <f t="shared" si="83"/>
        <v>0</v>
      </c>
    </row>
    <row r="197" spans="1:6" ht="22.5" x14ac:dyDescent="0.2">
      <c r="A197" s="37" t="s">
        <v>161</v>
      </c>
      <c r="B197" s="52">
        <v>1810302400</v>
      </c>
      <c r="C197" s="34" t="s">
        <v>62</v>
      </c>
      <c r="D197" s="35">
        <f>D198</f>
        <v>25</v>
      </c>
      <c r="E197" s="35">
        <f t="shared" si="83"/>
        <v>-25</v>
      </c>
      <c r="F197" s="35">
        <f t="shared" si="83"/>
        <v>0</v>
      </c>
    </row>
    <row r="198" spans="1:6" ht="22.5" x14ac:dyDescent="0.2">
      <c r="A198" s="37" t="s">
        <v>63</v>
      </c>
      <c r="B198" s="52">
        <v>1810302400</v>
      </c>
      <c r="C198" s="34" t="s">
        <v>64</v>
      </c>
      <c r="D198" s="35">
        <v>25</v>
      </c>
      <c r="E198" s="91">
        <v>-25</v>
      </c>
      <c r="F198" s="38">
        <f>D198+E198</f>
        <v>0</v>
      </c>
    </row>
    <row r="199" spans="1:6" ht="22.5" x14ac:dyDescent="0.2">
      <c r="A199" s="36" t="s">
        <v>283</v>
      </c>
      <c r="B199" s="52">
        <v>2400000000</v>
      </c>
      <c r="C199" s="34" t="s">
        <v>61</v>
      </c>
      <c r="D199" s="35">
        <f>D200+D204</f>
        <v>200</v>
      </c>
      <c r="E199" s="35">
        <f t="shared" ref="E199:F199" si="84">E200+E204</f>
        <v>0</v>
      </c>
      <c r="F199" s="35">
        <f t="shared" si="84"/>
        <v>200</v>
      </c>
    </row>
    <row r="200" spans="1:6" ht="23.25" customHeight="1" x14ac:dyDescent="0.2">
      <c r="A200" s="36" t="s">
        <v>115</v>
      </c>
      <c r="B200" s="52">
        <v>2400100000</v>
      </c>
      <c r="C200" s="34" t="s">
        <v>61</v>
      </c>
      <c r="D200" s="35">
        <f>D201</f>
        <v>0</v>
      </c>
      <c r="E200" s="35">
        <f t="shared" ref="E200:F202" si="85">E201</f>
        <v>0</v>
      </c>
      <c r="F200" s="35">
        <f t="shared" si="85"/>
        <v>0</v>
      </c>
    </row>
    <row r="201" spans="1:6" ht="27.75" customHeight="1" x14ac:dyDescent="0.2">
      <c r="A201" s="36" t="s">
        <v>104</v>
      </c>
      <c r="B201" s="52">
        <v>2400199990</v>
      </c>
      <c r="C201" s="34"/>
      <c r="D201" s="35">
        <f>D202</f>
        <v>0</v>
      </c>
      <c r="E201" s="35">
        <f t="shared" si="85"/>
        <v>0</v>
      </c>
      <c r="F201" s="35">
        <f t="shared" si="85"/>
        <v>0</v>
      </c>
    </row>
    <row r="202" spans="1:6" ht="22.5" x14ac:dyDescent="0.2">
      <c r="A202" s="37" t="s">
        <v>161</v>
      </c>
      <c r="B202" s="52">
        <v>2400199990</v>
      </c>
      <c r="C202" s="34" t="s">
        <v>62</v>
      </c>
      <c r="D202" s="35">
        <f>D203</f>
        <v>0</v>
      </c>
      <c r="E202" s="35">
        <f t="shared" si="85"/>
        <v>0</v>
      </c>
      <c r="F202" s="35">
        <f t="shared" si="85"/>
        <v>0</v>
      </c>
    </row>
    <row r="203" spans="1:6" ht="22.5" x14ac:dyDescent="0.2">
      <c r="A203" s="37" t="s">
        <v>63</v>
      </c>
      <c r="B203" s="52">
        <v>2400199990</v>
      </c>
      <c r="C203" s="34" t="s">
        <v>64</v>
      </c>
      <c r="D203" s="35">
        <v>0</v>
      </c>
      <c r="E203" s="99"/>
      <c r="F203" s="38">
        <f>D203+E203</f>
        <v>0</v>
      </c>
    </row>
    <row r="204" spans="1:6" ht="22.5" x14ac:dyDescent="0.2">
      <c r="A204" s="37" t="s">
        <v>211</v>
      </c>
      <c r="B204" s="52">
        <v>2400400000</v>
      </c>
      <c r="C204" s="34"/>
      <c r="D204" s="35">
        <f>D205</f>
        <v>200</v>
      </c>
      <c r="E204" s="35">
        <f t="shared" ref="E204:F206" si="86">E205</f>
        <v>0</v>
      </c>
      <c r="F204" s="35">
        <f t="shared" si="86"/>
        <v>200</v>
      </c>
    </row>
    <row r="205" spans="1:6" ht="22.5" x14ac:dyDescent="0.2">
      <c r="A205" s="37" t="s">
        <v>104</v>
      </c>
      <c r="B205" s="52">
        <v>2400499990</v>
      </c>
      <c r="C205" s="34"/>
      <c r="D205" s="35">
        <f>D206</f>
        <v>200</v>
      </c>
      <c r="E205" s="35">
        <f t="shared" si="86"/>
        <v>0</v>
      </c>
      <c r="F205" s="35">
        <f t="shared" si="86"/>
        <v>200</v>
      </c>
    </row>
    <row r="206" spans="1:6" ht="22.5" x14ac:dyDescent="0.2">
      <c r="A206" s="37" t="s">
        <v>161</v>
      </c>
      <c r="B206" s="52">
        <v>2400499990</v>
      </c>
      <c r="C206" s="34" t="s">
        <v>62</v>
      </c>
      <c r="D206" s="35">
        <f>D207</f>
        <v>200</v>
      </c>
      <c r="E206" s="35">
        <f t="shared" si="86"/>
        <v>0</v>
      </c>
      <c r="F206" s="35">
        <f t="shared" si="86"/>
        <v>200</v>
      </c>
    </row>
    <row r="207" spans="1:6" ht="22.5" x14ac:dyDescent="0.2">
      <c r="A207" s="37" t="s">
        <v>63</v>
      </c>
      <c r="B207" s="52">
        <v>2400499990</v>
      </c>
      <c r="C207" s="34" t="s">
        <v>64</v>
      </c>
      <c r="D207" s="35">
        <v>200</v>
      </c>
      <c r="E207" s="99"/>
      <c r="F207" s="38">
        <f>D207+E207</f>
        <v>200</v>
      </c>
    </row>
    <row r="208" spans="1:6" ht="22.5" x14ac:dyDescent="0.2">
      <c r="A208" s="36" t="s">
        <v>281</v>
      </c>
      <c r="B208" s="52">
        <v>2500000000</v>
      </c>
      <c r="C208" s="34" t="s">
        <v>61</v>
      </c>
      <c r="D208" s="35">
        <f>D209</f>
        <v>5</v>
      </c>
      <c r="E208" s="35">
        <f t="shared" ref="E208:F211" si="87">E209</f>
        <v>-4</v>
      </c>
      <c r="F208" s="35">
        <f t="shared" si="87"/>
        <v>1</v>
      </c>
    </row>
    <row r="209" spans="1:6" ht="42" customHeight="1" x14ac:dyDescent="0.2">
      <c r="A209" s="36" t="s">
        <v>130</v>
      </c>
      <c r="B209" s="52">
        <v>2500100000</v>
      </c>
      <c r="C209" s="34" t="s">
        <v>61</v>
      </c>
      <c r="D209" s="35">
        <f>D210</f>
        <v>5</v>
      </c>
      <c r="E209" s="35">
        <f t="shared" si="87"/>
        <v>-4</v>
      </c>
      <c r="F209" s="35">
        <f t="shared" si="87"/>
        <v>1</v>
      </c>
    </row>
    <row r="210" spans="1:6" ht="30" customHeight="1" x14ac:dyDescent="0.2">
      <c r="A210" s="36" t="s">
        <v>104</v>
      </c>
      <c r="B210" s="52">
        <v>2500199990</v>
      </c>
      <c r="C210" s="34"/>
      <c r="D210" s="35">
        <f>D211</f>
        <v>5</v>
      </c>
      <c r="E210" s="35">
        <f t="shared" si="87"/>
        <v>-4</v>
      </c>
      <c r="F210" s="35">
        <f t="shared" si="87"/>
        <v>1</v>
      </c>
    </row>
    <row r="211" spans="1:6" ht="37.5" customHeight="1" x14ac:dyDescent="0.2">
      <c r="A211" s="37" t="s">
        <v>161</v>
      </c>
      <c r="B211" s="52">
        <v>2500199990</v>
      </c>
      <c r="C211" s="34" t="s">
        <v>62</v>
      </c>
      <c r="D211" s="35">
        <f>D212</f>
        <v>5</v>
      </c>
      <c r="E211" s="35">
        <f t="shared" si="87"/>
        <v>-4</v>
      </c>
      <c r="F211" s="35">
        <f t="shared" si="87"/>
        <v>1</v>
      </c>
    </row>
    <row r="212" spans="1:6" ht="45.75" customHeight="1" x14ac:dyDescent="0.2">
      <c r="A212" s="37" t="s">
        <v>63</v>
      </c>
      <c r="B212" s="52">
        <v>2500199990</v>
      </c>
      <c r="C212" s="34" t="s">
        <v>64</v>
      </c>
      <c r="D212" s="35">
        <v>5</v>
      </c>
      <c r="E212" s="91">
        <v>-4</v>
      </c>
      <c r="F212" s="38">
        <f>D212+E212</f>
        <v>1</v>
      </c>
    </row>
    <row r="213" spans="1:6" ht="30" customHeight="1" x14ac:dyDescent="0.2">
      <c r="A213" s="36" t="s">
        <v>83</v>
      </c>
      <c r="B213" s="52">
        <v>5000000000</v>
      </c>
      <c r="C213" s="34" t="s">
        <v>61</v>
      </c>
      <c r="D213" s="35">
        <f>D214+D223</f>
        <v>610.29999999999995</v>
      </c>
      <c r="E213" s="35">
        <f t="shared" ref="E213:F213" si="88">E214+E223</f>
        <v>0</v>
      </c>
      <c r="F213" s="35">
        <f t="shared" si="88"/>
        <v>610.29999999999995</v>
      </c>
    </row>
    <row r="214" spans="1:6" ht="30" customHeight="1" x14ac:dyDescent="0.2">
      <c r="A214" s="36" t="s">
        <v>150</v>
      </c>
      <c r="B214" s="52">
        <v>5000100000</v>
      </c>
      <c r="C214" s="34"/>
      <c r="D214" s="35">
        <f>D215+D218</f>
        <v>594</v>
      </c>
      <c r="E214" s="35">
        <f t="shared" ref="E214:F214" si="89">E215+E218</f>
        <v>0</v>
      </c>
      <c r="F214" s="35">
        <f t="shared" si="89"/>
        <v>594</v>
      </c>
    </row>
    <row r="215" spans="1:6" ht="30" customHeight="1" x14ac:dyDescent="0.2">
      <c r="A215" s="37" t="s">
        <v>261</v>
      </c>
      <c r="B215" s="33" t="s">
        <v>259</v>
      </c>
      <c r="C215" s="34"/>
      <c r="D215" s="35">
        <f>D216</f>
        <v>200</v>
      </c>
      <c r="E215" s="35">
        <f t="shared" ref="E215:F216" si="90">E216</f>
        <v>0</v>
      </c>
      <c r="F215" s="35">
        <f t="shared" si="90"/>
        <v>200</v>
      </c>
    </row>
    <row r="216" spans="1:6" ht="30" customHeight="1" x14ac:dyDescent="0.2">
      <c r="A216" s="37" t="s">
        <v>161</v>
      </c>
      <c r="B216" s="33" t="s">
        <v>259</v>
      </c>
      <c r="C216" s="34">
        <v>200</v>
      </c>
      <c r="D216" s="35">
        <f>D217</f>
        <v>200</v>
      </c>
      <c r="E216" s="35">
        <f t="shared" si="90"/>
        <v>0</v>
      </c>
      <c r="F216" s="35">
        <f t="shared" si="90"/>
        <v>200</v>
      </c>
    </row>
    <row r="217" spans="1:6" ht="30" customHeight="1" x14ac:dyDescent="0.2">
      <c r="A217" s="37" t="s">
        <v>63</v>
      </c>
      <c r="B217" s="33" t="s">
        <v>259</v>
      </c>
      <c r="C217" s="34">
        <v>240</v>
      </c>
      <c r="D217" s="35">
        <v>200</v>
      </c>
      <c r="E217" s="91"/>
      <c r="F217" s="38">
        <f>D217+E217</f>
        <v>200</v>
      </c>
    </row>
    <row r="218" spans="1:6" ht="30" customHeight="1" x14ac:dyDescent="0.2">
      <c r="A218" s="36" t="s">
        <v>105</v>
      </c>
      <c r="B218" s="52">
        <v>5000151180</v>
      </c>
      <c r="C218" s="34" t="s">
        <v>61</v>
      </c>
      <c r="D218" s="35">
        <f>D219+D221</f>
        <v>394</v>
      </c>
      <c r="E218" s="35">
        <f t="shared" ref="E218:F218" si="91">E219+E221</f>
        <v>0</v>
      </c>
      <c r="F218" s="35">
        <f t="shared" si="91"/>
        <v>394</v>
      </c>
    </row>
    <row r="219" spans="1:6" ht="51" customHeight="1" x14ac:dyDescent="0.2">
      <c r="A219" s="37" t="s">
        <v>65</v>
      </c>
      <c r="B219" s="52">
        <v>5000151180</v>
      </c>
      <c r="C219" s="34" t="s">
        <v>66</v>
      </c>
      <c r="D219" s="35">
        <f t="shared" ref="D219:F219" si="92">D220</f>
        <v>333</v>
      </c>
      <c r="E219" s="35">
        <f t="shared" si="92"/>
        <v>0</v>
      </c>
      <c r="F219" s="35">
        <f t="shared" si="92"/>
        <v>333</v>
      </c>
    </row>
    <row r="220" spans="1:6" ht="22.5" x14ac:dyDescent="0.2">
      <c r="A220" s="37" t="s">
        <v>70</v>
      </c>
      <c r="B220" s="52">
        <v>5000151180</v>
      </c>
      <c r="C220" s="34" t="s">
        <v>71</v>
      </c>
      <c r="D220" s="35">
        <v>333</v>
      </c>
      <c r="E220" s="99"/>
      <c r="F220" s="38">
        <f>D220+E220</f>
        <v>333</v>
      </c>
    </row>
    <row r="221" spans="1:6" ht="22.5" x14ac:dyDescent="0.2">
      <c r="A221" s="37" t="s">
        <v>161</v>
      </c>
      <c r="B221" s="52">
        <v>5000151180</v>
      </c>
      <c r="C221" s="34">
        <v>200</v>
      </c>
      <c r="D221" s="35">
        <f>D222</f>
        <v>61</v>
      </c>
      <c r="E221" s="35">
        <f t="shared" ref="E221:F221" si="93">E222</f>
        <v>0</v>
      </c>
      <c r="F221" s="35">
        <f t="shared" si="93"/>
        <v>61</v>
      </c>
    </row>
    <row r="222" spans="1:6" ht="22.5" x14ac:dyDescent="0.2">
      <c r="A222" s="37" t="s">
        <v>63</v>
      </c>
      <c r="B222" s="52">
        <v>5000151180</v>
      </c>
      <c r="C222" s="34">
        <v>240</v>
      </c>
      <c r="D222" s="35">
        <v>61</v>
      </c>
      <c r="E222" s="99"/>
      <c r="F222" s="38">
        <f>D222+E222</f>
        <v>61</v>
      </c>
    </row>
    <row r="223" spans="1:6" ht="22.5" x14ac:dyDescent="0.2">
      <c r="A223" s="36" t="s">
        <v>289</v>
      </c>
      <c r="B223" s="52">
        <v>5000200000</v>
      </c>
      <c r="C223" s="34"/>
      <c r="D223" s="35">
        <f>D224</f>
        <v>16.3</v>
      </c>
      <c r="E223" s="35">
        <f t="shared" ref="E223:F223" si="94">E224</f>
        <v>0</v>
      </c>
      <c r="F223" s="35">
        <f t="shared" si="94"/>
        <v>16.3</v>
      </c>
    </row>
    <row r="224" spans="1:6" ht="33.75" x14ac:dyDescent="0.2">
      <c r="A224" s="96" t="s">
        <v>236</v>
      </c>
      <c r="B224" s="33" t="s">
        <v>227</v>
      </c>
      <c r="C224" s="34"/>
      <c r="D224" s="35">
        <f t="shared" ref="D224:F225" si="95">D225</f>
        <v>16.3</v>
      </c>
      <c r="E224" s="35">
        <f t="shared" si="95"/>
        <v>0</v>
      </c>
      <c r="F224" s="35">
        <f t="shared" si="95"/>
        <v>16.3</v>
      </c>
    </row>
    <row r="225" spans="1:6" x14ac:dyDescent="0.2">
      <c r="A225" s="96" t="s">
        <v>82</v>
      </c>
      <c r="B225" s="33" t="s">
        <v>227</v>
      </c>
      <c r="C225" s="34">
        <v>500</v>
      </c>
      <c r="D225" s="35">
        <f t="shared" si="95"/>
        <v>16.3</v>
      </c>
      <c r="E225" s="35">
        <f t="shared" si="95"/>
        <v>0</v>
      </c>
      <c r="F225" s="35">
        <f t="shared" si="95"/>
        <v>16.3</v>
      </c>
    </row>
    <row r="226" spans="1:6" x14ac:dyDescent="0.2">
      <c r="A226" s="96" t="s">
        <v>60</v>
      </c>
      <c r="B226" s="33" t="s">
        <v>227</v>
      </c>
      <c r="C226" s="34">
        <v>540</v>
      </c>
      <c r="D226" s="35">
        <v>16.3</v>
      </c>
      <c r="E226" s="91"/>
      <c r="F226" s="38">
        <f>D226+E226</f>
        <v>16.3</v>
      </c>
    </row>
    <row r="227" spans="1:6" x14ac:dyDescent="0.2">
      <c r="A227" s="54"/>
      <c r="B227" s="55"/>
      <c r="C227" s="56" t="s">
        <v>216</v>
      </c>
      <c r="D227" s="57">
        <f>D7+D21+D54+D67+D100+D123+D137+D143+D155+D166+D199+D208+D213+D149</f>
        <v>31285.599999999999</v>
      </c>
      <c r="E227" s="112">
        <f t="shared" ref="E227:F227" si="96">E7+E21+E54+E67+E100+E123+E137+E143+E155+E166+E199+E208+E213+E149</f>
        <v>1037.9099999999999</v>
      </c>
      <c r="F227" s="112">
        <f t="shared" si="96"/>
        <v>32323.51</v>
      </c>
    </row>
    <row r="228" spans="1:6" ht="27" customHeight="1" x14ac:dyDescent="0.2">
      <c r="A228" s="23"/>
      <c r="B228" s="23"/>
      <c r="D228" s="51"/>
    </row>
    <row r="229" spans="1:6" x14ac:dyDescent="0.2">
      <c r="A229" s="23"/>
      <c r="B229" s="23"/>
      <c r="D229" s="51"/>
    </row>
    <row r="230" spans="1:6" x14ac:dyDescent="0.2">
      <c r="A230" s="23"/>
      <c r="B230" s="23"/>
      <c r="D230" s="58"/>
    </row>
    <row r="231" spans="1:6" x14ac:dyDescent="0.2">
      <c r="A231" s="23"/>
      <c r="B231" s="23"/>
    </row>
    <row r="232" spans="1:6" ht="26.25" customHeight="1" x14ac:dyDescent="0.2">
      <c r="A232" s="23"/>
      <c r="B232" s="23"/>
    </row>
    <row r="233" spans="1:6" ht="26.25" customHeight="1" x14ac:dyDescent="0.2">
      <c r="A233" s="23"/>
      <c r="B233" s="23"/>
    </row>
    <row r="234" spans="1:6" ht="43.5" customHeight="1" x14ac:dyDescent="0.2">
      <c r="A234" s="23"/>
      <c r="B234" s="23"/>
    </row>
    <row r="235" spans="1:6" x14ac:dyDescent="0.2">
      <c r="A235" s="23"/>
      <c r="B235" s="23"/>
    </row>
    <row r="236" spans="1:6" x14ac:dyDescent="0.2">
      <c r="A236" s="23"/>
      <c r="B236" s="23"/>
    </row>
    <row r="237" spans="1:6" x14ac:dyDescent="0.2">
      <c r="A237" s="23"/>
      <c r="B237" s="23"/>
    </row>
    <row r="238" spans="1:6" ht="30" customHeight="1" x14ac:dyDescent="0.2">
      <c r="A238" s="23"/>
      <c r="B238" s="23"/>
    </row>
    <row r="239" spans="1:6" ht="15" customHeight="1" x14ac:dyDescent="0.2">
      <c r="A239" s="23"/>
      <c r="B239" s="23"/>
    </row>
    <row r="240" spans="1:6" ht="31.5" customHeight="1" x14ac:dyDescent="0.2">
      <c r="A240" s="23"/>
      <c r="B240" s="23"/>
    </row>
    <row r="241" spans="1:2" ht="32.25" customHeight="1" x14ac:dyDescent="0.2">
      <c r="A241" s="23"/>
      <c r="B241" s="23"/>
    </row>
    <row r="242" spans="1:2" x14ac:dyDescent="0.2">
      <c r="A242" s="23"/>
      <c r="B242" s="23"/>
    </row>
  </sheetData>
  <autoFilter ref="A6:F228"/>
  <mergeCells count="4">
    <mergeCell ref="C2:D2"/>
    <mergeCell ref="A3:D4"/>
    <mergeCell ref="E2:F2"/>
    <mergeCell ref="E1:F1"/>
  </mergeCells>
  <pageMargins left="0" right="0" top="0" bottom="0" header="0" footer="0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F35"/>
  <sheetViews>
    <sheetView view="pageBreakPreview" zoomScaleNormal="100" zoomScaleSheetLayoutView="100" workbookViewId="0">
      <selection activeCell="E2" sqref="E2"/>
    </sheetView>
  </sheetViews>
  <sheetFormatPr defaultRowHeight="11.25" x14ac:dyDescent="0.2"/>
  <cols>
    <col min="1" max="1" width="47.7109375" style="59" customWidth="1"/>
    <col min="2" max="2" width="7" style="60" customWidth="1"/>
    <col min="3" max="3" width="9.5703125" style="60" customWidth="1"/>
    <col min="4" max="4" width="19.28515625" style="60" customWidth="1"/>
    <col min="5" max="5" width="9.140625" style="106"/>
    <col min="6" max="6" width="12.42578125" style="106" customWidth="1"/>
    <col min="7" max="16384" width="9.140625" style="59"/>
  </cols>
  <sheetData>
    <row r="1" spans="1:6" ht="63.75" customHeight="1" x14ac:dyDescent="0.2">
      <c r="E1" s="149" t="s">
        <v>342</v>
      </c>
      <c r="F1" s="149"/>
    </row>
    <row r="2" spans="1:6" x14ac:dyDescent="0.2">
      <c r="E2" s="107"/>
      <c r="F2" s="107"/>
    </row>
    <row r="3" spans="1:6" ht="62.25" customHeight="1" x14ac:dyDescent="0.2">
      <c r="B3" s="61"/>
      <c r="C3" s="61"/>
      <c r="D3" s="89"/>
      <c r="E3" s="148" t="s">
        <v>297</v>
      </c>
      <c r="F3" s="148"/>
    </row>
    <row r="5" spans="1:6" ht="24.75" customHeight="1" x14ac:dyDescent="0.2">
      <c r="A5" s="147" t="s">
        <v>268</v>
      </c>
      <c r="B5" s="147"/>
      <c r="C5" s="147"/>
      <c r="D5" s="147"/>
    </row>
    <row r="8" spans="1:6" ht="77.25" customHeight="1" x14ac:dyDescent="0.2">
      <c r="A8" s="62" t="s">
        <v>25</v>
      </c>
      <c r="B8" s="62" t="s">
        <v>26</v>
      </c>
      <c r="C8" s="62" t="s">
        <v>27</v>
      </c>
      <c r="D8" s="10" t="s">
        <v>315</v>
      </c>
      <c r="E8" s="109" t="s">
        <v>299</v>
      </c>
      <c r="F8" s="10" t="s">
        <v>300</v>
      </c>
    </row>
    <row r="9" spans="1:6" x14ac:dyDescent="0.2">
      <c r="A9" s="63" t="s">
        <v>30</v>
      </c>
      <c r="B9" s="64">
        <v>1</v>
      </c>
      <c r="C9" s="64">
        <v>0</v>
      </c>
      <c r="D9" s="65">
        <f>D10+D11+D14+D15+D12+D13</f>
        <v>16454.7</v>
      </c>
      <c r="E9" s="94">
        <f t="shared" ref="E9:F9" si="0">E10+E11+E14+E15+E12+E13</f>
        <v>452.2</v>
      </c>
      <c r="F9" s="94">
        <f t="shared" si="0"/>
        <v>16906.899999999998</v>
      </c>
    </row>
    <row r="10" spans="1:6" ht="25.5" customHeight="1" x14ac:dyDescent="0.2">
      <c r="A10" s="63" t="s">
        <v>31</v>
      </c>
      <c r="B10" s="64">
        <v>1</v>
      </c>
      <c r="C10" s="68">
        <v>2</v>
      </c>
      <c r="D10" s="65">
        <v>1837</v>
      </c>
      <c r="E10" s="101">
        <v>0</v>
      </c>
      <c r="F10" s="113">
        <f>D10+E10</f>
        <v>1837</v>
      </c>
    </row>
    <row r="11" spans="1:6" ht="35.25" customHeight="1" x14ac:dyDescent="0.2">
      <c r="A11" s="63" t="s">
        <v>32</v>
      </c>
      <c r="B11" s="64">
        <v>1</v>
      </c>
      <c r="C11" s="68">
        <v>4</v>
      </c>
      <c r="D11" s="65">
        <v>8277.6</v>
      </c>
      <c r="E11" s="101">
        <v>0</v>
      </c>
      <c r="F11" s="113">
        <f t="shared" ref="F11:F15" si="1">D11+E11</f>
        <v>8277.6</v>
      </c>
    </row>
    <row r="12" spans="1:6" ht="35.25" customHeight="1" x14ac:dyDescent="0.2">
      <c r="A12" s="66" t="s">
        <v>128</v>
      </c>
      <c r="B12" s="64">
        <v>1</v>
      </c>
      <c r="C12" s="68">
        <v>6</v>
      </c>
      <c r="D12" s="65">
        <v>17.100000000000001</v>
      </c>
      <c r="E12" s="101"/>
      <c r="F12" s="113">
        <f t="shared" si="1"/>
        <v>17.100000000000001</v>
      </c>
    </row>
    <row r="13" spans="1:6" ht="14.25" customHeight="1" x14ac:dyDescent="0.2">
      <c r="A13" s="37" t="s">
        <v>260</v>
      </c>
      <c r="B13" s="64">
        <v>1</v>
      </c>
      <c r="C13" s="68">
        <v>7</v>
      </c>
      <c r="D13" s="65">
        <v>200</v>
      </c>
      <c r="E13" s="101"/>
      <c r="F13" s="113">
        <f t="shared" si="1"/>
        <v>200</v>
      </c>
    </row>
    <row r="14" spans="1:6" x14ac:dyDescent="0.2">
      <c r="A14" s="63" t="s">
        <v>33</v>
      </c>
      <c r="B14" s="64">
        <v>1</v>
      </c>
      <c r="C14" s="68">
        <v>11</v>
      </c>
      <c r="D14" s="65">
        <v>50</v>
      </c>
      <c r="E14" s="101"/>
      <c r="F14" s="113">
        <f t="shared" si="1"/>
        <v>50</v>
      </c>
    </row>
    <row r="15" spans="1:6" x14ac:dyDescent="0.2">
      <c r="A15" s="67" t="s">
        <v>34</v>
      </c>
      <c r="B15" s="68">
        <v>1</v>
      </c>
      <c r="C15" s="68">
        <v>13</v>
      </c>
      <c r="D15" s="65">
        <v>6073</v>
      </c>
      <c r="E15" s="101">
        <v>452.2</v>
      </c>
      <c r="F15" s="113">
        <f t="shared" si="1"/>
        <v>6525.2</v>
      </c>
    </row>
    <row r="16" spans="1:6" x14ac:dyDescent="0.2">
      <c r="A16" s="67" t="s">
        <v>35</v>
      </c>
      <c r="B16" s="68">
        <v>2</v>
      </c>
      <c r="C16" s="68">
        <v>0</v>
      </c>
      <c r="D16" s="65">
        <f>D17</f>
        <v>394</v>
      </c>
      <c r="E16" s="115">
        <f t="shared" ref="E16:F16" si="2">E17</f>
        <v>0</v>
      </c>
      <c r="F16" s="94">
        <f t="shared" si="2"/>
        <v>394</v>
      </c>
    </row>
    <row r="17" spans="1:6" x14ac:dyDescent="0.2">
      <c r="A17" s="67" t="s">
        <v>36</v>
      </c>
      <c r="B17" s="68">
        <v>2</v>
      </c>
      <c r="C17" s="68">
        <v>3</v>
      </c>
      <c r="D17" s="65">
        <v>394</v>
      </c>
      <c r="E17" s="101"/>
      <c r="F17" s="113">
        <f>D17+E17</f>
        <v>394</v>
      </c>
    </row>
    <row r="18" spans="1:6" ht="22.5" x14ac:dyDescent="0.2">
      <c r="A18" s="67" t="s">
        <v>37</v>
      </c>
      <c r="B18" s="68">
        <v>3</v>
      </c>
      <c r="C18" s="68">
        <v>0</v>
      </c>
      <c r="D18" s="65">
        <f>D19+D20+D21</f>
        <v>61</v>
      </c>
      <c r="E18" s="115">
        <f t="shared" ref="E18:F18" si="3">E19+E20+E21</f>
        <v>-8</v>
      </c>
      <c r="F18" s="94">
        <f t="shared" si="3"/>
        <v>53</v>
      </c>
    </row>
    <row r="19" spans="1:6" x14ac:dyDescent="0.2">
      <c r="A19" s="67" t="s">
        <v>38</v>
      </c>
      <c r="B19" s="68">
        <v>3</v>
      </c>
      <c r="C19" s="68">
        <v>4</v>
      </c>
      <c r="D19" s="65">
        <v>40</v>
      </c>
      <c r="E19" s="93"/>
      <c r="F19" s="114">
        <f>D19+E19</f>
        <v>40</v>
      </c>
    </row>
    <row r="20" spans="1:6" ht="24" customHeight="1" x14ac:dyDescent="0.2">
      <c r="A20" s="67" t="s">
        <v>46</v>
      </c>
      <c r="B20" s="68">
        <v>3</v>
      </c>
      <c r="C20" s="68">
        <v>9</v>
      </c>
      <c r="D20" s="65">
        <v>10</v>
      </c>
      <c r="E20" s="93">
        <v>-8</v>
      </c>
      <c r="F20" s="114">
        <f t="shared" ref="F20:F21" si="4">D20+E20</f>
        <v>2</v>
      </c>
    </row>
    <row r="21" spans="1:6" ht="24" customHeight="1" x14ac:dyDescent="0.2">
      <c r="A21" s="69" t="s">
        <v>109</v>
      </c>
      <c r="B21" s="68">
        <v>3</v>
      </c>
      <c r="C21" s="68">
        <v>14</v>
      </c>
      <c r="D21" s="65">
        <v>11</v>
      </c>
      <c r="E21" s="93"/>
      <c r="F21" s="114">
        <f t="shared" si="4"/>
        <v>11</v>
      </c>
    </row>
    <row r="22" spans="1:6" x14ac:dyDescent="0.2">
      <c r="A22" s="67" t="s">
        <v>39</v>
      </c>
      <c r="B22" s="68">
        <v>4</v>
      </c>
      <c r="C22" s="68">
        <v>0</v>
      </c>
      <c r="D22" s="65">
        <f>D25+D23+D24+D26</f>
        <v>3522.1</v>
      </c>
      <c r="E22" s="94">
        <f t="shared" ref="E22:F22" si="5">E25+E23+E24+E26</f>
        <v>0</v>
      </c>
      <c r="F22" s="94">
        <f t="shared" si="5"/>
        <v>3522.1</v>
      </c>
    </row>
    <row r="23" spans="1:6" x14ac:dyDescent="0.2">
      <c r="A23" s="67" t="s">
        <v>203</v>
      </c>
      <c r="B23" s="68">
        <v>4</v>
      </c>
      <c r="C23" s="68">
        <v>1</v>
      </c>
      <c r="D23" s="65">
        <v>50</v>
      </c>
      <c r="E23" s="93">
        <v>0</v>
      </c>
      <c r="F23" s="114">
        <f>D23+E23</f>
        <v>50</v>
      </c>
    </row>
    <row r="24" spans="1:6" x14ac:dyDescent="0.2">
      <c r="A24" s="67" t="s">
        <v>226</v>
      </c>
      <c r="B24" s="68">
        <v>4</v>
      </c>
      <c r="C24" s="68">
        <v>9</v>
      </c>
      <c r="D24" s="65">
        <v>3175.5</v>
      </c>
      <c r="E24" s="93">
        <v>0</v>
      </c>
      <c r="F24" s="114">
        <f t="shared" ref="F24:F26" si="6">D24+E24</f>
        <v>3175.5</v>
      </c>
    </row>
    <row r="25" spans="1:6" x14ac:dyDescent="0.2">
      <c r="A25" s="67" t="s">
        <v>40</v>
      </c>
      <c r="B25" s="68">
        <v>4</v>
      </c>
      <c r="C25" s="68">
        <v>10</v>
      </c>
      <c r="D25" s="65">
        <v>292</v>
      </c>
      <c r="E25" s="93"/>
      <c r="F25" s="114">
        <f t="shared" si="6"/>
        <v>292</v>
      </c>
    </row>
    <row r="26" spans="1:6" x14ac:dyDescent="0.2">
      <c r="A26" s="67" t="s">
        <v>238</v>
      </c>
      <c r="B26" s="68">
        <v>4</v>
      </c>
      <c r="C26" s="68">
        <v>12</v>
      </c>
      <c r="D26" s="65">
        <v>4.5999999999999996</v>
      </c>
      <c r="E26" s="93"/>
      <c r="F26" s="114">
        <f t="shared" si="6"/>
        <v>4.5999999999999996</v>
      </c>
    </row>
    <row r="27" spans="1:6" x14ac:dyDescent="0.2">
      <c r="A27" s="67" t="s">
        <v>41</v>
      </c>
      <c r="B27" s="68">
        <v>5</v>
      </c>
      <c r="C27" s="68">
        <v>0</v>
      </c>
      <c r="D27" s="65">
        <f>D28+D29+D30</f>
        <v>2523</v>
      </c>
      <c r="E27" s="94">
        <f t="shared" ref="E27:F27" si="7">E28+E29+E30</f>
        <v>0</v>
      </c>
      <c r="F27" s="94">
        <f t="shared" si="7"/>
        <v>2523</v>
      </c>
    </row>
    <row r="28" spans="1:6" x14ac:dyDescent="0.2">
      <c r="A28" s="67" t="s">
        <v>58</v>
      </c>
      <c r="B28" s="68">
        <v>5</v>
      </c>
      <c r="C28" s="68">
        <v>1</v>
      </c>
      <c r="D28" s="65">
        <v>260</v>
      </c>
      <c r="E28" s="93"/>
      <c r="F28" s="114">
        <f>D28+E28</f>
        <v>260</v>
      </c>
    </row>
    <row r="29" spans="1:6" x14ac:dyDescent="0.2">
      <c r="A29" s="67" t="s">
        <v>47</v>
      </c>
      <c r="B29" s="68">
        <v>5</v>
      </c>
      <c r="C29" s="68">
        <v>2</v>
      </c>
      <c r="D29" s="65">
        <v>2063</v>
      </c>
      <c r="E29" s="93"/>
      <c r="F29" s="114">
        <f t="shared" ref="F29:F30" si="8">D29+E29</f>
        <v>2063</v>
      </c>
    </row>
    <row r="30" spans="1:6" x14ac:dyDescent="0.2">
      <c r="A30" s="67" t="s">
        <v>42</v>
      </c>
      <c r="B30" s="68">
        <v>5</v>
      </c>
      <c r="C30" s="68">
        <v>3</v>
      </c>
      <c r="D30" s="65">
        <v>200</v>
      </c>
      <c r="E30" s="93"/>
      <c r="F30" s="114">
        <f t="shared" si="8"/>
        <v>200</v>
      </c>
    </row>
    <row r="31" spans="1:6" x14ac:dyDescent="0.2">
      <c r="A31" s="67" t="s">
        <v>50</v>
      </c>
      <c r="B31" s="68">
        <v>8</v>
      </c>
      <c r="C31" s="68">
        <v>0</v>
      </c>
      <c r="D31" s="65">
        <f>D32</f>
        <v>1954.9</v>
      </c>
      <c r="E31" s="65">
        <f>E32</f>
        <v>24.3</v>
      </c>
      <c r="F31" s="94">
        <f t="shared" ref="F31" si="9">F32</f>
        <v>1979.2</v>
      </c>
    </row>
    <row r="32" spans="1:6" x14ac:dyDescent="0.2">
      <c r="A32" s="67" t="s">
        <v>43</v>
      </c>
      <c r="B32" s="68">
        <v>8</v>
      </c>
      <c r="C32" s="68">
        <v>1</v>
      </c>
      <c r="D32" s="65">
        <v>1954.9</v>
      </c>
      <c r="E32" s="93">
        <v>24.3</v>
      </c>
      <c r="F32" s="114">
        <f>D32+E32</f>
        <v>1979.2</v>
      </c>
    </row>
    <row r="33" spans="1:6" x14ac:dyDescent="0.2">
      <c r="A33" s="67" t="s">
        <v>51</v>
      </c>
      <c r="B33" s="68">
        <v>11</v>
      </c>
      <c r="C33" s="68">
        <v>0</v>
      </c>
      <c r="D33" s="65">
        <f>D34</f>
        <v>6375.9</v>
      </c>
      <c r="E33" s="94">
        <f t="shared" ref="E33:F33" si="10">E34</f>
        <v>569.4</v>
      </c>
      <c r="F33" s="94">
        <f t="shared" si="10"/>
        <v>6945.2999999999993</v>
      </c>
    </row>
    <row r="34" spans="1:6" x14ac:dyDescent="0.2">
      <c r="A34" s="67" t="s">
        <v>44</v>
      </c>
      <c r="B34" s="68">
        <v>11</v>
      </c>
      <c r="C34" s="68">
        <v>1</v>
      </c>
      <c r="D34" s="65">
        <v>6375.9</v>
      </c>
      <c r="E34" s="101">
        <v>569.4</v>
      </c>
      <c r="F34" s="113">
        <f>D34+E34</f>
        <v>6945.2999999999993</v>
      </c>
    </row>
    <row r="35" spans="1:6" ht="12" thickBot="1" x14ac:dyDescent="0.25">
      <c r="A35" s="70"/>
      <c r="B35" s="71"/>
      <c r="C35" s="90" t="s">
        <v>216</v>
      </c>
      <c r="D35" s="72">
        <f>D9+D16+D18+D22+D27+D31+D33</f>
        <v>31285.599999999999</v>
      </c>
      <c r="E35" s="95">
        <f t="shared" ref="E35:F35" si="11">E9+E16+E18+E22+E27+E31+E33</f>
        <v>1037.9000000000001</v>
      </c>
      <c r="F35" s="95">
        <f t="shared" si="11"/>
        <v>32323.499999999996</v>
      </c>
    </row>
  </sheetData>
  <autoFilter ref="A8:D35"/>
  <mergeCells count="3">
    <mergeCell ref="A5:D5"/>
    <mergeCell ref="E3:F3"/>
    <mergeCell ref="E1:F1"/>
  </mergeCells>
  <pageMargins left="0.7" right="0.7" top="0.75" bottom="0.75" header="0.3" footer="0.3"/>
  <pageSetup paperSize="9" scale="8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353"/>
  <sheetViews>
    <sheetView view="pageBreakPreview" topLeftCell="A331" zoomScaleNormal="100" zoomScaleSheetLayoutView="100" workbookViewId="0">
      <selection activeCell="G349" sqref="G349"/>
    </sheetView>
  </sheetViews>
  <sheetFormatPr defaultRowHeight="11.25" x14ac:dyDescent="0.2"/>
  <cols>
    <col min="1" max="1" width="55.140625" style="73" customWidth="1"/>
    <col min="2" max="2" width="7.7109375" style="74" customWidth="1"/>
    <col min="3" max="3" width="5.42578125" style="74" customWidth="1"/>
    <col min="4" max="4" width="5.28515625" style="74" customWidth="1"/>
    <col min="5" max="5" width="18.42578125" style="75" customWidth="1"/>
    <col min="6" max="6" width="7.140625" style="76" customWidth="1"/>
    <col min="7" max="7" width="18.5703125" style="77" customWidth="1"/>
    <col min="8" max="8" width="9.140625" style="74"/>
    <col min="9" max="16384" width="9.140625" style="77"/>
  </cols>
  <sheetData>
    <row r="1" spans="1:9" ht="64.5" customHeight="1" x14ac:dyDescent="0.2">
      <c r="H1" s="150" t="s">
        <v>343</v>
      </c>
      <c r="I1" s="151"/>
    </row>
    <row r="2" spans="1:9" ht="54" customHeight="1" x14ac:dyDescent="0.2">
      <c r="F2" s="151"/>
      <c r="G2" s="151"/>
      <c r="H2" s="150" t="s">
        <v>298</v>
      </c>
      <c r="I2" s="151"/>
    </row>
    <row r="3" spans="1:9" ht="15.75" customHeight="1" x14ac:dyDescent="0.2">
      <c r="A3" s="150" t="s">
        <v>269</v>
      </c>
      <c r="B3" s="150"/>
      <c r="C3" s="150"/>
      <c r="D3" s="150"/>
      <c r="E3" s="150"/>
      <c r="F3" s="150"/>
      <c r="G3" s="150"/>
    </row>
    <row r="4" spans="1:9" x14ac:dyDescent="0.2">
      <c r="G4" s="77" t="s">
        <v>159</v>
      </c>
    </row>
    <row r="5" spans="1:9" ht="99.75" customHeight="1" x14ac:dyDescent="0.2">
      <c r="A5" s="116" t="s">
        <v>25</v>
      </c>
      <c r="B5" s="117" t="s">
        <v>246</v>
      </c>
      <c r="C5" s="118" t="s">
        <v>26</v>
      </c>
      <c r="D5" s="118" t="s">
        <v>27</v>
      </c>
      <c r="E5" s="119" t="s">
        <v>28</v>
      </c>
      <c r="F5" s="119" t="s">
        <v>29</v>
      </c>
      <c r="G5" s="98" t="s">
        <v>315</v>
      </c>
      <c r="H5" s="132" t="s">
        <v>299</v>
      </c>
      <c r="I5" s="98" t="s">
        <v>300</v>
      </c>
    </row>
    <row r="6" spans="1:9" x14ac:dyDescent="0.2">
      <c r="A6" s="102" t="s">
        <v>30</v>
      </c>
      <c r="B6" s="14">
        <v>650</v>
      </c>
      <c r="C6" s="39">
        <v>1</v>
      </c>
      <c r="D6" s="39">
        <v>0</v>
      </c>
      <c r="E6" s="25" t="s">
        <v>61</v>
      </c>
      <c r="F6" s="25" t="s">
        <v>61</v>
      </c>
      <c r="G6" s="35">
        <f>G7+G16+G34+G50+G57+G46</f>
        <v>16454.7</v>
      </c>
      <c r="H6" s="35">
        <f t="shared" ref="H6:I6" si="0">H7+H16+H34+H50+H57+H46</f>
        <v>452.19999999999993</v>
      </c>
      <c r="I6" s="35">
        <f t="shared" si="0"/>
        <v>16906.900000000001</v>
      </c>
    </row>
    <row r="7" spans="1:9" ht="22.5" x14ac:dyDescent="0.2">
      <c r="A7" s="102" t="s">
        <v>31</v>
      </c>
      <c r="B7" s="14">
        <v>650</v>
      </c>
      <c r="C7" s="39">
        <v>1</v>
      </c>
      <c r="D7" s="39">
        <v>2</v>
      </c>
      <c r="E7" s="25" t="s">
        <v>61</v>
      </c>
      <c r="F7" s="25" t="s">
        <v>61</v>
      </c>
      <c r="G7" s="35">
        <f t="shared" ref="G7:I12" si="1">G8</f>
        <v>1837</v>
      </c>
      <c r="H7" s="35">
        <f t="shared" si="1"/>
        <v>0</v>
      </c>
      <c r="I7" s="35">
        <f t="shared" si="1"/>
        <v>1837</v>
      </c>
    </row>
    <row r="8" spans="1:9" ht="22.5" x14ac:dyDescent="0.2">
      <c r="A8" s="36" t="s">
        <v>280</v>
      </c>
      <c r="B8" s="14">
        <v>650</v>
      </c>
      <c r="C8" s="39">
        <v>1</v>
      </c>
      <c r="D8" s="39">
        <v>2</v>
      </c>
      <c r="E8" s="25">
        <v>1800000000</v>
      </c>
      <c r="F8" s="25" t="s">
        <v>61</v>
      </c>
      <c r="G8" s="35">
        <f t="shared" si="1"/>
        <v>1837</v>
      </c>
      <c r="H8" s="35">
        <f t="shared" si="1"/>
        <v>0</v>
      </c>
      <c r="I8" s="35">
        <f t="shared" si="1"/>
        <v>1837</v>
      </c>
    </row>
    <row r="9" spans="1:9" ht="22.5" x14ac:dyDescent="0.2">
      <c r="A9" s="36" t="s">
        <v>147</v>
      </c>
      <c r="B9" s="14">
        <v>650</v>
      </c>
      <c r="C9" s="32">
        <v>1</v>
      </c>
      <c r="D9" s="32">
        <v>2</v>
      </c>
      <c r="E9" s="33">
        <v>1810000000</v>
      </c>
      <c r="F9" s="33" t="s">
        <v>61</v>
      </c>
      <c r="G9" s="35">
        <f>G10</f>
        <v>1837</v>
      </c>
      <c r="H9" s="35">
        <f t="shared" si="1"/>
        <v>0</v>
      </c>
      <c r="I9" s="35">
        <f t="shared" si="1"/>
        <v>1837</v>
      </c>
    </row>
    <row r="10" spans="1:9" ht="33.75" x14ac:dyDescent="0.2">
      <c r="A10" s="36" t="s">
        <v>148</v>
      </c>
      <c r="B10" s="14">
        <v>650</v>
      </c>
      <c r="C10" s="32">
        <v>1</v>
      </c>
      <c r="D10" s="32">
        <v>2</v>
      </c>
      <c r="E10" s="33">
        <v>1810100000</v>
      </c>
      <c r="F10" s="33"/>
      <c r="G10" s="35">
        <f>G11</f>
        <v>1837</v>
      </c>
      <c r="H10" s="35">
        <f t="shared" si="1"/>
        <v>0</v>
      </c>
      <c r="I10" s="35">
        <f t="shared" si="1"/>
        <v>1837</v>
      </c>
    </row>
    <row r="11" spans="1:9" x14ac:dyDescent="0.2">
      <c r="A11" s="36" t="s">
        <v>97</v>
      </c>
      <c r="B11" s="14">
        <v>650</v>
      </c>
      <c r="C11" s="32">
        <v>1</v>
      </c>
      <c r="D11" s="32">
        <v>2</v>
      </c>
      <c r="E11" s="33" t="s">
        <v>239</v>
      </c>
      <c r="F11" s="33" t="s">
        <v>45</v>
      </c>
      <c r="G11" s="35">
        <f>G12</f>
        <v>1837</v>
      </c>
      <c r="H11" s="35">
        <f t="shared" si="1"/>
        <v>0</v>
      </c>
      <c r="I11" s="35">
        <f t="shared" si="1"/>
        <v>1837</v>
      </c>
    </row>
    <row r="12" spans="1:9" ht="45" x14ac:dyDescent="0.2">
      <c r="A12" s="36" t="s">
        <v>65</v>
      </c>
      <c r="B12" s="14">
        <v>650</v>
      </c>
      <c r="C12" s="32">
        <v>1</v>
      </c>
      <c r="D12" s="32">
        <v>2</v>
      </c>
      <c r="E12" s="33" t="s">
        <v>239</v>
      </c>
      <c r="F12" s="33" t="s">
        <v>66</v>
      </c>
      <c r="G12" s="35">
        <f>G13</f>
        <v>1837</v>
      </c>
      <c r="H12" s="35">
        <f t="shared" si="1"/>
        <v>0</v>
      </c>
      <c r="I12" s="35">
        <f t="shared" si="1"/>
        <v>1837</v>
      </c>
    </row>
    <row r="13" spans="1:9" ht="22.5" x14ac:dyDescent="0.2">
      <c r="A13" s="36" t="s">
        <v>70</v>
      </c>
      <c r="B13" s="14">
        <v>650</v>
      </c>
      <c r="C13" s="32">
        <v>1</v>
      </c>
      <c r="D13" s="32">
        <v>2</v>
      </c>
      <c r="E13" s="33" t="s">
        <v>239</v>
      </c>
      <c r="F13" s="33" t="s">
        <v>71</v>
      </c>
      <c r="G13" s="35">
        <f>G14+G15</f>
        <v>1837</v>
      </c>
      <c r="H13" s="35">
        <f t="shared" ref="H13:I13" si="2">H14+H15</f>
        <v>0</v>
      </c>
      <c r="I13" s="35">
        <f t="shared" si="2"/>
        <v>1837</v>
      </c>
    </row>
    <row r="14" spans="1:9" x14ac:dyDescent="0.2">
      <c r="A14" s="37" t="s">
        <v>138</v>
      </c>
      <c r="B14" s="14">
        <v>650</v>
      </c>
      <c r="C14" s="32">
        <v>1</v>
      </c>
      <c r="D14" s="32">
        <v>2</v>
      </c>
      <c r="E14" s="33" t="s">
        <v>239</v>
      </c>
      <c r="F14" s="33">
        <v>121</v>
      </c>
      <c r="G14" s="35">
        <v>1517</v>
      </c>
      <c r="H14" s="127"/>
      <c r="I14" s="121">
        <f>G14+H14</f>
        <v>1517</v>
      </c>
    </row>
    <row r="15" spans="1:9" ht="33.75" x14ac:dyDescent="0.2">
      <c r="A15" s="37" t="s">
        <v>139</v>
      </c>
      <c r="B15" s="14">
        <v>650</v>
      </c>
      <c r="C15" s="32">
        <v>1</v>
      </c>
      <c r="D15" s="32">
        <v>2</v>
      </c>
      <c r="E15" s="33" t="s">
        <v>239</v>
      </c>
      <c r="F15" s="33">
        <v>129</v>
      </c>
      <c r="G15" s="35">
        <v>320</v>
      </c>
      <c r="H15" s="127"/>
      <c r="I15" s="121">
        <f>G15+H15</f>
        <v>320</v>
      </c>
    </row>
    <row r="16" spans="1:9" ht="33.75" x14ac:dyDescent="0.2">
      <c r="A16" s="37" t="s">
        <v>32</v>
      </c>
      <c r="B16" s="14">
        <v>650</v>
      </c>
      <c r="C16" s="32">
        <v>1</v>
      </c>
      <c r="D16" s="32">
        <v>4</v>
      </c>
      <c r="E16" s="33"/>
      <c r="F16" s="33"/>
      <c r="G16" s="35">
        <f>G17</f>
        <v>8277.6</v>
      </c>
      <c r="H16" s="35">
        <f t="shared" ref="H16:I17" si="3">H17</f>
        <v>0</v>
      </c>
      <c r="I16" s="35">
        <f t="shared" si="3"/>
        <v>8277.6</v>
      </c>
    </row>
    <row r="17" spans="1:9" ht="22.5" x14ac:dyDescent="0.2">
      <c r="A17" s="36" t="s">
        <v>280</v>
      </c>
      <c r="B17" s="14">
        <v>650</v>
      </c>
      <c r="C17" s="32">
        <v>1</v>
      </c>
      <c r="D17" s="32">
        <v>4</v>
      </c>
      <c r="E17" s="33">
        <v>1800000000</v>
      </c>
      <c r="F17" s="33" t="s">
        <v>61</v>
      </c>
      <c r="G17" s="35">
        <f>G18</f>
        <v>8277.6</v>
      </c>
      <c r="H17" s="35">
        <f t="shared" si="3"/>
        <v>0</v>
      </c>
      <c r="I17" s="35">
        <f t="shared" si="3"/>
        <v>8277.6</v>
      </c>
    </row>
    <row r="18" spans="1:9" ht="22.5" x14ac:dyDescent="0.2">
      <c r="A18" s="36" t="s">
        <v>147</v>
      </c>
      <c r="B18" s="14">
        <v>650</v>
      </c>
      <c r="C18" s="32">
        <v>1</v>
      </c>
      <c r="D18" s="32">
        <v>4</v>
      </c>
      <c r="E18" s="33">
        <v>1810000000</v>
      </c>
      <c r="F18" s="33" t="s">
        <v>61</v>
      </c>
      <c r="G18" s="35">
        <f>G19+G29</f>
        <v>8277.6</v>
      </c>
      <c r="H18" s="35">
        <f t="shared" ref="H18:I18" si="4">H19+H29</f>
        <v>0</v>
      </c>
      <c r="I18" s="35">
        <f t="shared" si="4"/>
        <v>8277.6</v>
      </c>
    </row>
    <row r="19" spans="1:9" ht="33.75" x14ac:dyDescent="0.2">
      <c r="A19" s="36" t="s">
        <v>148</v>
      </c>
      <c r="B19" s="14">
        <v>650</v>
      </c>
      <c r="C19" s="32">
        <v>1</v>
      </c>
      <c r="D19" s="32">
        <v>4</v>
      </c>
      <c r="E19" s="33">
        <v>1810100000</v>
      </c>
      <c r="F19" s="33"/>
      <c r="G19" s="35">
        <f>G20</f>
        <v>8277.6</v>
      </c>
      <c r="H19" s="35">
        <f t="shared" ref="H19:I19" si="5">H20</f>
        <v>0</v>
      </c>
      <c r="I19" s="35">
        <f t="shared" si="5"/>
        <v>8277.6</v>
      </c>
    </row>
    <row r="20" spans="1:9" x14ac:dyDescent="0.2">
      <c r="A20" s="36" t="s">
        <v>52</v>
      </c>
      <c r="B20" s="14">
        <v>650</v>
      </c>
      <c r="C20" s="32">
        <v>1</v>
      </c>
      <c r="D20" s="32">
        <v>4</v>
      </c>
      <c r="E20" s="33">
        <v>1810102040</v>
      </c>
      <c r="F20" s="33" t="s">
        <v>45</v>
      </c>
      <c r="G20" s="35">
        <f>G21+G26</f>
        <v>8277.6</v>
      </c>
      <c r="H20" s="35">
        <f t="shared" ref="H20:I20" si="6">H21+H26</f>
        <v>0</v>
      </c>
      <c r="I20" s="35">
        <f t="shared" si="6"/>
        <v>8277.6</v>
      </c>
    </row>
    <row r="21" spans="1:9" ht="45" x14ac:dyDescent="0.2">
      <c r="A21" s="36" t="s">
        <v>65</v>
      </c>
      <c r="B21" s="14">
        <v>650</v>
      </c>
      <c r="C21" s="32">
        <v>1</v>
      </c>
      <c r="D21" s="32">
        <v>4</v>
      </c>
      <c r="E21" s="33">
        <v>1810102040</v>
      </c>
      <c r="F21" s="33" t="s">
        <v>66</v>
      </c>
      <c r="G21" s="35">
        <f>G22</f>
        <v>8255.1</v>
      </c>
      <c r="H21" s="35">
        <f t="shared" ref="H21:I21" si="7">H22</f>
        <v>0</v>
      </c>
      <c r="I21" s="35">
        <f t="shared" si="7"/>
        <v>8255.1</v>
      </c>
    </row>
    <row r="22" spans="1:9" ht="22.5" x14ac:dyDescent="0.2">
      <c r="A22" s="36" t="s">
        <v>70</v>
      </c>
      <c r="B22" s="14">
        <v>650</v>
      </c>
      <c r="C22" s="32">
        <v>1</v>
      </c>
      <c r="D22" s="32">
        <v>4</v>
      </c>
      <c r="E22" s="33">
        <v>1810102040</v>
      </c>
      <c r="F22" s="33" t="s">
        <v>71</v>
      </c>
      <c r="G22" s="35">
        <f>G23+G24+G25</f>
        <v>8255.1</v>
      </c>
      <c r="H22" s="35">
        <f t="shared" ref="H22:I22" si="8">H23+H24+H25</f>
        <v>0</v>
      </c>
      <c r="I22" s="35">
        <f t="shared" si="8"/>
        <v>8255.1</v>
      </c>
    </row>
    <row r="23" spans="1:9" x14ac:dyDescent="0.2">
      <c r="A23" s="37" t="s">
        <v>138</v>
      </c>
      <c r="B23" s="14">
        <v>650</v>
      </c>
      <c r="C23" s="32">
        <v>1</v>
      </c>
      <c r="D23" s="32">
        <v>4</v>
      </c>
      <c r="E23" s="33">
        <v>1810102040</v>
      </c>
      <c r="F23" s="33">
        <v>121</v>
      </c>
      <c r="G23" s="35">
        <v>6154.9</v>
      </c>
      <c r="H23" s="127"/>
      <c r="I23" s="121">
        <f t="shared" ref="I23:I25" si="9">G23+H23</f>
        <v>6154.9</v>
      </c>
    </row>
    <row r="24" spans="1:9" ht="22.5" x14ac:dyDescent="0.2">
      <c r="A24" s="37" t="s">
        <v>53</v>
      </c>
      <c r="B24" s="14">
        <v>650</v>
      </c>
      <c r="C24" s="32">
        <v>1</v>
      </c>
      <c r="D24" s="32">
        <v>4</v>
      </c>
      <c r="E24" s="33">
        <v>1810102040</v>
      </c>
      <c r="F24" s="33">
        <v>122</v>
      </c>
      <c r="G24" s="35">
        <v>379</v>
      </c>
      <c r="H24" s="127"/>
      <c r="I24" s="121">
        <f t="shared" si="9"/>
        <v>379</v>
      </c>
    </row>
    <row r="25" spans="1:9" ht="33.75" x14ac:dyDescent="0.2">
      <c r="A25" s="37" t="s">
        <v>139</v>
      </c>
      <c r="B25" s="14">
        <v>650</v>
      </c>
      <c r="C25" s="32">
        <v>1</v>
      </c>
      <c r="D25" s="32">
        <v>4</v>
      </c>
      <c r="E25" s="33">
        <v>1810102040</v>
      </c>
      <c r="F25" s="33">
        <v>129</v>
      </c>
      <c r="G25" s="35">
        <v>1721.2</v>
      </c>
      <c r="H25" s="127"/>
      <c r="I25" s="121">
        <f t="shared" si="9"/>
        <v>1721.2</v>
      </c>
    </row>
    <row r="26" spans="1:9" ht="22.5" x14ac:dyDescent="0.2">
      <c r="A26" s="37" t="s">
        <v>161</v>
      </c>
      <c r="B26" s="14">
        <v>650</v>
      </c>
      <c r="C26" s="32">
        <v>1</v>
      </c>
      <c r="D26" s="32">
        <v>4</v>
      </c>
      <c r="E26" s="33">
        <v>1810102040</v>
      </c>
      <c r="F26" s="33" t="s">
        <v>62</v>
      </c>
      <c r="G26" s="35">
        <f>G27</f>
        <v>22.5</v>
      </c>
      <c r="H26" s="35">
        <f t="shared" ref="H26:I27" si="10">H27</f>
        <v>0</v>
      </c>
      <c r="I26" s="35">
        <f t="shared" si="10"/>
        <v>22.5</v>
      </c>
    </row>
    <row r="27" spans="1:9" ht="22.5" x14ac:dyDescent="0.2">
      <c r="A27" s="37" t="s">
        <v>63</v>
      </c>
      <c r="B27" s="14">
        <v>650</v>
      </c>
      <c r="C27" s="32">
        <v>1</v>
      </c>
      <c r="D27" s="32">
        <v>4</v>
      </c>
      <c r="E27" s="33">
        <v>1810102040</v>
      </c>
      <c r="F27" s="33" t="s">
        <v>64</v>
      </c>
      <c r="G27" s="35">
        <f>G28</f>
        <v>22.5</v>
      </c>
      <c r="H27" s="35">
        <f t="shared" si="10"/>
        <v>0</v>
      </c>
      <c r="I27" s="35">
        <f t="shared" si="10"/>
        <v>22.5</v>
      </c>
    </row>
    <row r="28" spans="1:9" x14ac:dyDescent="0.2">
      <c r="A28" s="37" t="s">
        <v>337</v>
      </c>
      <c r="B28" s="14">
        <v>650</v>
      </c>
      <c r="C28" s="32">
        <v>1</v>
      </c>
      <c r="D28" s="32">
        <v>4</v>
      </c>
      <c r="E28" s="33">
        <v>1810102040</v>
      </c>
      <c r="F28" s="33">
        <v>244</v>
      </c>
      <c r="G28" s="35">
        <v>22.5</v>
      </c>
      <c r="H28" s="126"/>
      <c r="I28" s="121">
        <f>G28+H28</f>
        <v>22.5</v>
      </c>
    </row>
    <row r="29" spans="1:9" ht="22.5" x14ac:dyDescent="0.2">
      <c r="A29" s="37" t="s">
        <v>135</v>
      </c>
      <c r="B29" s="14">
        <v>650</v>
      </c>
      <c r="C29" s="32">
        <v>1</v>
      </c>
      <c r="D29" s="32">
        <v>4</v>
      </c>
      <c r="E29" s="33">
        <v>1810300000</v>
      </c>
      <c r="F29" s="33"/>
      <c r="G29" s="35">
        <f>G30</f>
        <v>0</v>
      </c>
      <c r="H29" s="35">
        <f t="shared" ref="H29:I31" si="11">H30</f>
        <v>0</v>
      </c>
      <c r="I29" s="35">
        <f t="shared" si="11"/>
        <v>0</v>
      </c>
    </row>
    <row r="30" spans="1:9" x14ac:dyDescent="0.2">
      <c r="A30" s="36" t="s">
        <v>52</v>
      </c>
      <c r="B30" s="14">
        <v>650</v>
      </c>
      <c r="C30" s="32">
        <v>1</v>
      </c>
      <c r="D30" s="32">
        <v>4</v>
      </c>
      <c r="E30" s="33" t="s">
        <v>196</v>
      </c>
      <c r="F30" s="33" t="s">
        <v>45</v>
      </c>
      <c r="G30" s="35">
        <f>G31</f>
        <v>0</v>
      </c>
      <c r="H30" s="35">
        <f t="shared" si="11"/>
        <v>0</v>
      </c>
      <c r="I30" s="35">
        <f t="shared" si="11"/>
        <v>0</v>
      </c>
    </row>
    <row r="31" spans="1:9" ht="45" x14ac:dyDescent="0.2">
      <c r="A31" s="3" t="s">
        <v>65</v>
      </c>
      <c r="B31" s="14">
        <v>650</v>
      </c>
      <c r="C31" s="32">
        <v>1</v>
      </c>
      <c r="D31" s="32">
        <v>4</v>
      </c>
      <c r="E31" s="33" t="s">
        <v>196</v>
      </c>
      <c r="F31" s="33" t="s">
        <v>66</v>
      </c>
      <c r="G31" s="35">
        <f>G32</f>
        <v>0</v>
      </c>
      <c r="H31" s="35">
        <f t="shared" si="11"/>
        <v>0</v>
      </c>
      <c r="I31" s="35">
        <f t="shared" si="11"/>
        <v>0</v>
      </c>
    </row>
    <row r="32" spans="1:9" ht="22.5" x14ac:dyDescent="0.2">
      <c r="A32" s="3" t="s">
        <v>70</v>
      </c>
      <c r="B32" s="14">
        <v>650</v>
      </c>
      <c r="C32" s="32">
        <v>1</v>
      </c>
      <c r="D32" s="32">
        <v>4</v>
      </c>
      <c r="E32" s="33" t="s">
        <v>196</v>
      </c>
      <c r="F32" s="33" t="s">
        <v>71</v>
      </c>
      <c r="G32" s="35">
        <f>G33</f>
        <v>0</v>
      </c>
      <c r="H32" s="120"/>
      <c r="I32" s="120"/>
    </row>
    <row r="33" spans="1:9" ht="22.5" x14ac:dyDescent="0.2">
      <c r="A33" s="37" t="s">
        <v>53</v>
      </c>
      <c r="B33" s="14">
        <v>650</v>
      </c>
      <c r="C33" s="32">
        <v>1</v>
      </c>
      <c r="D33" s="32">
        <v>4</v>
      </c>
      <c r="E33" s="33" t="s">
        <v>196</v>
      </c>
      <c r="F33" s="33">
        <v>122</v>
      </c>
      <c r="G33" s="35"/>
      <c r="H33" s="126"/>
      <c r="I33" s="121">
        <f>G33+H33</f>
        <v>0</v>
      </c>
    </row>
    <row r="34" spans="1:9" ht="22.5" x14ac:dyDescent="0.2">
      <c r="A34" s="37" t="s">
        <v>128</v>
      </c>
      <c r="B34" s="14">
        <v>650</v>
      </c>
      <c r="C34" s="32">
        <v>1</v>
      </c>
      <c r="D34" s="32">
        <v>6</v>
      </c>
      <c r="E34" s="33"/>
      <c r="F34" s="33"/>
      <c r="G34" s="35">
        <f>G35+G41</f>
        <v>17.100000000000001</v>
      </c>
      <c r="H34" s="35">
        <f t="shared" ref="H34:I34" si="12">H35+H41</f>
        <v>0</v>
      </c>
      <c r="I34" s="35">
        <f t="shared" si="12"/>
        <v>17.100000000000001</v>
      </c>
    </row>
    <row r="35" spans="1:9" ht="22.5" x14ac:dyDescent="0.2">
      <c r="A35" s="36" t="s">
        <v>280</v>
      </c>
      <c r="B35" s="14">
        <v>650</v>
      </c>
      <c r="C35" s="32">
        <v>1</v>
      </c>
      <c r="D35" s="32">
        <v>6</v>
      </c>
      <c r="E35" s="33">
        <v>1800000000</v>
      </c>
      <c r="F35" s="34"/>
      <c r="G35" s="35">
        <f>G36</f>
        <v>0.8</v>
      </c>
      <c r="H35" s="35">
        <f t="shared" ref="H35:I39" si="13">H36</f>
        <v>0</v>
      </c>
      <c r="I35" s="35">
        <f t="shared" si="13"/>
        <v>0.8</v>
      </c>
    </row>
    <row r="36" spans="1:9" ht="22.5" x14ac:dyDescent="0.2">
      <c r="A36" s="36" t="s">
        <v>147</v>
      </c>
      <c r="B36" s="14">
        <v>650</v>
      </c>
      <c r="C36" s="32">
        <v>1</v>
      </c>
      <c r="D36" s="32">
        <v>6</v>
      </c>
      <c r="E36" s="33">
        <v>1810000000</v>
      </c>
      <c r="F36" s="34"/>
      <c r="G36" s="35">
        <f>G37</f>
        <v>0.8</v>
      </c>
      <c r="H36" s="35">
        <f t="shared" si="13"/>
        <v>0</v>
      </c>
      <c r="I36" s="35">
        <f t="shared" si="13"/>
        <v>0.8</v>
      </c>
    </row>
    <row r="37" spans="1:9" ht="33.75" x14ac:dyDescent="0.2">
      <c r="A37" s="36" t="s">
        <v>148</v>
      </c>
      <c r="B37" s="14">
        <v>650</v>
      </c>
      <c r="C37" s="32">
        <v>1</v>
      </c>
      <c r="D37" s="32">
        <v>6</v>
      </c>
      <c r="E37" s="33">
        <v>1810100000</v>
      </c>
      <c r="F37" s="34"/>
      <c r="G37" s="35">
        <f>G38</f>
        <v>0.8</v>
      </c>
      <c r="H37" s="35">
        <f t="shared" si="13"/>
        <v>0</v>
      </c>
      <c r="I37" s="35">
        <f t="shared" si="13"/>
        <v>0.8</v>
      </c>
    </row>
    <row r="38" spans="1:9" ht="45" x14ac:dyDescent="0.2">
      <c r="A38" s="37" t="s">
        <v>127</v>
      </c>
      <c r="B38" s="14">
        <v>650</v>
      </c>
      <c r="C38" s="32">
        <v>1</v>
      </c>
      <c r="D38" s="32">
        <v>6</v>
      </c>
      <c r="E38" s="33">
        <v>1810189020</v>
      </c>
      <c r="F38" s="34"/>
      <c r="G38" s="35">
        <f>G39</f>
        <v>0.8</v>
      </c>
      <c r="H38" s="35">
        <f t="shared" si="13"/>
        <v>0</v>
      </c>
      <c r="I38" s="35">
        <f t="shared" si="13"/>
        <v>0.8</v>
      </c>
    </row>
    <row r="39" spans="1:9" x14ac:dyDescent="0.2">
      <c r="A39" s="37" t="s">
        <v>82</v>
      </c>
      <c r="B39" s="14">
        <v>650</v>
      </c>
      <c r="C39" s="32">
        <v>1</v>
      </c>
      <c r="D39" s="32">
        <v>6</v>
      </c>
      <c r="E39" s="33">
        <v>1810189020</v>
      </c>
      <c r="F39" s="34">
        <v>500</v>
      </c>
      <c r="G39" s="35">
        <f>G40</f>
        <v>0.8</v>
      </c>
      <c r="H39" s="35">
        <f t="shared" si="13"/>
        <v>0</v>
      </c>
      <c r="I39" s="35">
        <f t="shared" si="13"/>
        <v>0.8</v>
      </c>
    </row>
    <row r="40" spans="1:9" x14ac:dyDescent="0.2">
      <c r="A40" s="37" t="s">
        <v>60</v>
      </c>
      <c r="B40" s="14">
        <v>650</v>
      </c>
      <c r="C40" s="32">
        <v>1</v>
      </c>
      <c r="D40" s="32">
        <v>6</v>
      </c>
      <c r="E40" s="33">
        <v>1810189020</v>
      </c>
      <c r="F40" s="34">
        <v>540</v>
      </c>
      <c r="G40" s="35">
        <v>0.8</v>
      </c>
      <c r="H40" s="126"/>
      <c r="I40" s="121">
        <f>G40+H40</f>
        <v>0.8</v>
      </c>
    </row>
    <row r="41" spans="1:9" x14ac:dyDescent="0.2">
      <c r="A41" s="36" t="s">
        <v>83</v>
      </c>
      <c r="B41" s="14">
        <v>650</v>
      </c>
      <c r="C41" s="32">
        <v>1</v>
      </c>
      <c r="D41" s="32">
        <v>6</v>
      </c>
      <c r="E41" s="33" t="s">
        <v>228</v>
      </c>
      <c r="F41" s="34"/>
      <c r="G41" s="35">
        <f>G43</f>
        <v>16.3</v>
      </c>
      <c r="H41" s="35">
        <f t="shared" ref="H41:I41" si="14">H43</f>
        <v>0</v>
      </c>
      <c r="I41" s="35">
        <f t="shared" si="14"/>
        <v>16.3</v>
      </c>
    </row>
    <row r="42" spans="1:9" ht="22.5" x14ac:dyDescent="0.2">
      <c r="A42" s="36" t="s">
        <v>289</v>
      </c>
      <c r="B42" s="14"/>
      <c r="C42" s="32"/>
      <c r="D42" s="32"/>
      <c r="E42" s="33"/>
      <c r="F42" s="34"/>
      <c r="G42" s="35"/>
      <c r="H42" s="35"/>
      <c r="I42" s="35"/>
    </row>
    <row r="43" spans="1:9" ht="45" x14ac:dyDescent="0.2">
      <c r="A43" s="37" t="s">
        <v>127</v>
      </c>
      <c r="B43" s="14">
        <v>650</v>
      </c>
      <c r="C43" s="32">
        <v>1</v>
      </c>
      <c r="D43" s="32">
        <v>6</v>
      </c>
      <c r="E43" s="33" t="s">
        <v>227</v>
      </c>
      <c r="F43" s="34"/>
      <c r="G43" s="35">
        <f t="shared" ref="G43:I44" si="15">G44</f>
        <v>16.3</v>
      </c>
      <c r="H43" s="35">
        <f t="shared" si="15"/>
        <v>0</v>
      </c>
      <c r="I43" s="35">
        <f t="shared" si="15"/>
        <v>16.3</v>
      </c>
    </row>
    <row r="44" spans="1:9" x14ac:dyDescent="0.2">
      <c r="A44" s="37" t="s">
        <v>82</v>
      </c>
      <c r="B44" s="14">
        <v>650</v>
      </c>
      <c r="C44" s="32">
        <v>1</v>
      </c>
      <c r="D44" s="32">
        <v>6</v>
      </c>
      <c r="E44" s="33" t="s">
        <v>227</v>
      </c>
      <c r="F44" s="34">
        <v>500</v>
      </c>
      <c r="G44" s="35">
        <f t="shared" si="15"/>
        <v>16.3</v>
      </c>
      <c r="H44" s="35">
        <f t="shared" si="15"/>
        <v>0</v>
      </c>
      <c r="I44" s="35">
        <f t="shared" si="15"/>
        <v>16.3</v>
      </c>
    </row>
    <row r="45" spans="1:9" x14ac:dyDescent="0.2">
      <c r="A45" s="37" t="s">
        <v>60</v>
      </c>
      <c r="B45" s="14">
        <v>650</v>
      </c>
      <c r="C45" s="32">
        <v>1</v>
      </c>
      <c r="D45" s="32">
        <v>6</v>
      </c>
      <c r="E45" s="33" t="s">
        <v>227</v>
      </c>
      <c r="F45" s="34">
        <v>540</v>
      </c>
      <c r="G45" s="35">
        <v>16.3</v>
      </c>
      <c r="H45" s="126"/>
      <c r="I45" s="121">
        <f>G45+H45</f>
        <v>16.3</v>
      </c>
    </row>
    <row r="46" spans="1:9" x14ac:dyDescent="0.2">
      <c r="A46" s="37" t="s">
        <v>260</v>
      </c>
      <c r="B46" s="14">
        <v>650</v>
      </c>
      <c r="C46" s="32">
        <v>1</v>
      </c>
      <c r="D46" s="32">
        <v>7</v>
      </c>
      <c r="E46" s="33" t="s">
        <v>259</v>
      </c>
      <c r="F46" s="34"/>
      <c r="G46" s="35">
        <f>G47</f>
        <v>200</v>
      </c>
      <c r="H46" s="35">
        <f t="shared" ref="H46:I48" si="16">H47</f>
        <v>0</v>
      </c>
      <c r="I46" s="35">
        <f t="shared" si="16"/>
        <v>200</v>
      </c>
    </row>
    <row r="47" spans="1:9" ht="22.5" x14ac:dyDescent="0.2">
      <c r="A47" s="37" t="s">
        <v>261</v>
      </c>
      <c r="B47" s="14">
        <v>650</v>
      </c>
      <c r="C47" s="32">
        <v>1</v>
      </c>
      <c r="D47" s="32">
        <v>7</v>
      </c>
      <c r="E47" s="33" t="s">
        <v>259</v>
      </c>
      <c r="F47" s="34">
        <v>200</v>
      </c>
      <c r="G47" s="35">
        <f>G48</f>
        <v>200</v>
      </c>
      <c r="H47" s="35">
        <f t="shared" si="16"/>
        <v>0</v>
      </c>
      <c r="I47" s="35">
        <f t="shared" si="16"/>
        <v>200</v>
      </c>
    </row>
    <row r="48" spans="1:9" ht="22.5" x14ac:dyDescent="0.2">
      <c r="A48" s="37" t="s">
        <v>161</v>
      </c>
      <c r="B48" s="14">
        <v>650</v>
      </c>
      <c r="C48" s="32">
        <v>1</v>
      </c>
      <c r="D48" s="32">
        <v>7</v>
      </c>
      <c r="E48" s="33" t="s">
        <v>259</v>
      </c>
      <c r="F48" s="34">
        <v>240</v>
      </c>
      <c r="G48" s="35">
        <f>G49</f>
        <v>200</v>
      </c>
      <c r="H48" s="35">
        <f t="shared" si="16"/>
        <v>0</v>
      </c>
      <c r="I48" s="35">
        <f t="shared" si="16"/>
        <v>200</v>
      </c>
    </row>
    <row r="49" spans="1:9" x14ac:dyDescent="0.2">
      <c r="A49" s="37" t="s">
        <v>337</v>
      </c>
      <c r="B49" s="14">
        <v>650</v>
      </c>
      <c r="C49" s="32">
        <v>1</v>
      </c>
      <c r="D49" s="32">
        <v>7</v>
      </c>
      <c r="E49" s="33" t="s">
        <v>259</v>
      </c>
      <c r="F49" s="34">
        <v>244</v>
      </c>
      <c r="G49" s="35">
        <v>200</v>
      </c>
      <c r="H49" s="126"/>
      <c r="I49" s="121">
        <f>G49+H49</f>
        <v>200</v>
      </c>
    </row>
    <row r="50" spans="1:9" x14ac:dyDescent="0.2">
      <c r="A50" s="31" t="s">
        <v>33</v>
      </c>
      <c r="B50" s="14">
        <v>650</v>
      </c>
      <c r="C50" s="32">
        <v>1</v>
      </c>
      <c r="D50" s="32">
        <v>11</v>
      </c>
      <c r="E50" s="33"/>
      <c r="F50" s="33" t="s">
        <v>61</v>
      </c>
      <c r="G50" s="35">
        <f t="shared" ref="G50:I55" si="17">G51</f>
        <v>50</v>
      </c>
      <c r="H50" s="35">
        <f t="shared" si="17"/>
        <v>0</v>
      </c>
      <c r="I50" s="35">
        <f t="shared" si="17"/>
        <v>50</v>
      </c>
    </row>
    <row r="51" spans="1:9" ht="33.75" x14ac:dyDescent="0.2">
      <c r="A51" s="36" t="s">
        <v>197</v>
      </c>
      <c r="B51" s="14">
        <v>650</v>
      </c>
      <c r="C51" s="32">
        <v>1</v>
      </c>
      <c r="D51" s="32">
        <v>11</v>
      </c>
      <c r="E51" s="33">
        <v>1100000000</v>
      </c>
      <c r="F51" s="33" t="s">
        <v>61</v>
      </c>
      <c r="G51" s="35">
        <f t="shared" si="17"/>
        <v>50</v>
      </c>
      <c r="H51" s="35">
        <f t="shared" si="17"/>
        <v>0</v>
      </c>
      <c r="I51" s="35">
        <f t="shared" si="17"/>
        <v>50</v>
      </c>
    </row>
    <row r="52" spans="1:9" ht="33.75" x14ac:dyDescent="0.2">
      <c r="A52" s="36" t="s">
        <v>80</v>
      </c>
      <c r="B52" s="14">
        <v>650</v>
      </c>
      <c r="C52" s="32">
        <v>1</v>
      </c>
      <c r="D52" s="32">
        <v>11</v>
      </c>
      <c r="E52" s="33">
        <v>1110000000</v>
      </c>
      <c r="F52" s="33" t="s">
        <v>61</v>
      </c>
      <c r="G52" s="35">
        <f t="shared" si="17"/>
        <v>50</v>
      </c>
      <c r="H52" s="35">
        <f t="shared" si="17"/>
        <v>0</v>
      </c>
      <c r="I52" s="35">
        <f t="shared" si="17"/>
        <v>50</v>
      </c>
    </row>
    <row r="53" spans="1:9" ht="22.5" x14ac:dyDescent="0.2">
      <c r="A53" s="36" t="s">
        <v>129</v>
      </c>
      <c r="B53" s="14">
        <v>650</v>
      </c>
      <c r="C53" s="32">
        <v>1</v>
      </c>
      <c r="D53" s="32">
        <v>11</v>
      </c>
      <c r="E53" s="33">
        <v>1110100000</v>
      </c>
      <c r="F53" s="33" t="s">
        <v>61</v>
      </c>
      <c r="G53" s="35">
        <f t="shared" si="17"/>
        <v>50</v>
      </c>
      <c r="H53" s="35">
        <f t="shared" si="17"/>
        <v>0</v>
      </c>
      <c r="I53" s="35">
        <f t="shared" si="17"/>
        <v>50</v>
      </c>
    </row>
    <row r="54" spans="1:9" x14ac:dyDescent="0.2">
      <c r="A54" s="36" t="s">
        <v>286</v>
      </c>
      <c r="B54" s="14">
        <v>650</v>
      </c>
      <c r="C54" s="32">
        <v>1</v>
      </c>
      <c r="D54" s="32">
        <v>11</v>
      </c>
      <c r="E54" s="33">
        <v>1110122020</v>
      </c>
      <c r="F54" s="33" t="s">
        <v>45</v>
      </c>
      <c r="G54" s="35">
        <f>G55</f>
        <v>50</v>
      </c>
      <c r="H54" s="35">
        <f t="shared" si="17"/>
        <v>0</v>
      </c>
      <c r="I54" s="35">
        <f t="shared" si="17"/>
        <v>50</v>
      </c>
    </row>
    <row r="55" spans="1:9" x14ac:dyDescent="0.2">
      <c r="A55" s="37" t="s">
        <v>72</v>
      </c>
      <c r="B55" s="14">
        <v>650</v>
      </c>
      <c r="C55" s="32">
        <v>1</v>
      </c>
      <c r="D55" s="32">
        <v>11</v>
      </c>
      <c r="E55" s="33">
        <v>1110122020</v>
      </c>
      <c r="F55" s="33" t="s">
        <v>73</v>
      </c>
      <c r="G55" s="35">
        <f>G56</f>
        <v>50</v>
      </c>
      <c r="H55" s="35">
        <f t="shared" si="17"/>
        <v>0</v>
      </c>
      <c r="I55" s="35">
        <f t="shared" si="17"/>
        <v>50</v>
      </c>
    </row>
    <row r="56" spans="1:9" x14ac:dyDescent="0.2">
      <c r="A56" s="37" t="s">
        <v>55</v>
      </c>
      <c r="B56" s="14">
        <v>650</v>
      </c>
      <c r="C56" s="32">
        <v>1</v>
      </c>
      <c r="D56" s="32">
        <v>11</v>
      </c>
      <c r="E56" s="33">
        <v>1110122020</v>
      </c>
      <c r="F56" s="33" t="s">
        <v>49</v>
      </c>
      <c r="G56" s="35">
        <v>50</v>
      </c>
      <c r="H56" s="126"/>
      <c r="I56" s="121">
        <f>G56+H56</f>
        <v>50</v>
      </c>
    </row>
    <row r="57" spans="1:9" x14ac:dyDescent="0.2">
      <c r="A57" s="31" t="s">
        <v>34</v>
      </c>
      <c r="B57" s="14">
        <v>650</v>
      </c>
      <c r="C57" s="32">
        <v>1</v>
      </c>
      <c r="D57" s="32">
        <v>13</v>
      </c>
      <c r="E57" s="33" t="s">
        <v>61</v>
      </c>
      <c r="F57" s="33" t="s">
        <v>61</v>
      </c>
      <c r="G57" s="35">
        <f>G58+G64+G77+G84+G101</f>
        <v>6073</v>
      </c>
      <c r="H57" s="35">
        <f t="shared" ref="H57:I57" si="18">H58+H64+H77+H84+H101</f>
        <v>452.19999999999993</v>
      </c>
      <c r="I57" s="35">
        <f t="shared" si="18"/>
        <v>6525.2</v>
      </c>
    </row>
    <row r="58" spans="1:9" ht="22.5" x14ac:dyDescent="0.2">
      <c r="A58" s="36" t="s">
        <v>281</v>
      </c>
      <c r="B58" s="14">
        <v>650</v>
      </c>
      <c r="C58" s="32">
        <v>1</v>
      </c>
      <c r="D58" s="32">
        <v>13</v>
      </c>
      <c r="E58" s="33">
        <v>2500000000</v>
      </c>
      <c r="F58" s="33" t="s">
        <v>61</v>
      </c>
      <c r="G58" s="35">
        <f>G59</f>
        <v>5</v>
      </c>
      <c r="H58" s="35">
        <f t="shared" ref="H58:I62" si="19">H59</f>
        <v>-4</v>
      </c>
      <c r="I58" s="35">
        <f t="shared" si="19"/>
        <v>1</v>
      </c>
    </row>
    <row r="59" spans="1:9" ht="33.75" x14ac:dyDescent="0.2">
      <c r="A59" s="36" t="s">
        <v>130</v>
      </c>
      <c r="B59" s="14">
        <v>650</v>
      </c>
      <c r="C59" s="32">
        <v>1</v>
      </c>
      <c r="D59" s="32">
        <v>13</v>
      </c>
      <c r="E59" s="33">
        <v>2500100000</v>
      </c>
      <c r="F59" s="33" t="s">
        <v>61</v>
      </c>
      <c r="G59" s="35">
        <f>G60</f>
        <v>5</v>
      </c>
      <c r="H59" s="35">
        <f t="shared" si="19"/>
        <v>-4</v>
      </c>
      <c r="I59" s="35">
        <f t="shared" si="19"/>
        <v>1</v>
      </c>
    </row>
    <row r="60" spans="1:9" ht="22.5" x14ac:dyDescent="0.2">
      <c r="A60" s="36" t="s">
        <v>104</v>
      </c>
      <c r="B60" s="14">
        <v>650</v>
      </c>
      <c r="C60" s="32">
        <v>1</v>
      </c>
      <c r="D60" s="32">
        <v>13</v>
      </c>
      <c r="E60" s="33">
        <v>2500199990</v>
      </c>
      <c r="F60" s="33" t="s">
        <v>45</v>
      </c>
      <c r="G60" s="35">
        <f>G61</f>
        <v>5</v>
      </c>
      <c r="H60" s="35">
        <f t="shared" si="19"/>
        <v>-4</v>
      </c>
      <c r="I60" s="35">
        <f t="shared" si="19"/>
        <v>1</v>
      </c>
    </row>
    <row r="61" spans="1:9" ht="22.5" x14ac:dyDescent="0.2">
      <c r="A61" s="37" t="s">
        <v>161</v>
      </c>
      <c r="B61" s="14">
        <v>650</v>
      </c>
      <c r="C61" s="32">
        <v>1</v>
      </c>
      <c r="D61" s="32">
        <v>13</v>
      </c>
      <c r="E61" s="33">
        <v>2500199990</v>
      </c>
      <c r="F61" s="33" t="s">
        <v>62</v>
      </c>
      <c r="G61" s="35">
        <f>G62</f>
        <v>5</v>
      </c>
      <c r="H61" s="35">
        <f t="shared" si="19"/>
        <v>-4</v>
      </c>
      <c r="I61" s="35">
        <f t="shared" si="19"/>
        <v>1</v>
      </c>
    </row>
    <row r="62" spans="1:9" ht="22.5" x14ac:dyDescent="0.2">
      <c r="A62" s="37" t="s">
        <v>63</v>
      </c>
      <c r="B62" s="14">
        <v>650</v>
      </c>
      <c r="C62" s="32">
        <v>1</v>
      </c>
      <c r="D62" s="32">
        <v>13</v>
      </c>
      <c r="E62" s="33">
        <v>2500199990</v>
      </c>
      <c r="F62" s="33" t="s">
        <v>64</v>
      </c>
      <c r="G62" s="35">
        <f>G63</f>
        <v>5</v>
      </c>
      <c r="H62" s="35">
        <f t="shared" si="19"/>
        <v>-4</v>
      </c>
      <c r="I62" s="35">
        <f t="shared" si="19"/>
        <v>1</v>
      </c>
    </row>
    <row r="63" spans="1:9" x14ac:dyDescent="0.2">
      <c r="A63" s="37" t="s">
        <v>337</v>
      </c>
      <c r="B63" s="14">
        <v>650</v>
      </c>
      <c r="C63" s="32">
        <v>1</v>
      </c>
      <c r="D63" s="32">
        <v>13</v>
      </c>
      <c r="E63" s="33">
        <v>2500199990</v>
      </c>
      <c r="F63" s="33">
        <v>244</v>
      </c>
      <c r="G63" s="35">
        <v>5</v>
      </c>
      <c r="H63" s="127">
        <v>-4</v>
      </c>
      <c r="I63" s="121">
        <f>G63+H63</f>
        <v>1</v>
      </c>
    </row>
    <row r="64" spans="1:9" ht="33.75" x14ac:dyDescent="0.2">
      <c r="A64" s="36" t="s">
        <v>287</v>
      </c>
      <c r="B64" s="14">
        <v>650</v>
      </c>
      <c r="C64" s="32">
        <v>1</v>
      </c>
      <c r="D64" s="32">
        <v>13</v>
      </c>
      <c r="E64" s="33">
        <v>1000000000</v>
      </c>
      <c r="F64" s="33" t="s">
        <v>61</v>
      </c>
      <c r="G64" s="35">
        <f>G65+G71</f>
        <v>2.6</v>
      </c>
      <c r="H64" s="35">
        <f t="shared" ref="H64:I64" si="20">H65+H71</f>
        <v>0</v>
      </c>
      <c r="I64" s="35">
        <f t="shared" si="20"/>
        <v>2.6</v>
      </c>
    </row>
    <row r="65" spans="1:9" ht="22.5" x14ac:dyDescent="0.2">
      <c r="A65" s="36" t="s">
        <v>98</v>
      </c>
      <c r="B65" s="14">
        <v>650</v>
      </c>
      <c r="C65" s="32">
        <v>1</v>
      </c>
      <c r="D65" s="32">
        <v>13</v>
      </c>
      <c r="E65" s="33">
        <v>1020000000</v>
      </c>
      <c r="F65" s="33" t="s">
        <v>61</v>
      </c>
      <c r="G65" s="35">
        <f>G66</f>
        <v>2</v>
      </c>
      <c r="H65" s="35">
        <f t="shared" ref="H65:I69" si="21">H66</f>
        <v>0</v>
      </c>
      <c r="I65" s="35">
        <f t="shared" si="21"/>
        <v>2</v>
      </c>
    </row>
    <row r="66" spans="1:9" ht="33.75" x14ac:dyDescent="0.2">
      <c r="A66" s="36" t="s">
        <v>99</v>
      </c>
      <c r="B66" s="14">
        <v>650</v>
      </c>
      <c r="C66" s="32">
        <v>1</v>
      </c>
      <c r="D66" s="32">
        <v>13</v>
      </c>
      <c r="E66" s="33">
        <v>1020100000</v>
      </c>
      <c r="F66" s="33" t="s">
        <v>61</v>
      </c>
      <c r="G66" s="35">
        <f>G67</f>
        <v>2</v>
      </c>
      <c r="H66" s="35">
        <f t="shared" si="21"/>
        <v>0</v>
      </c>
      <c r="I66" s="35">
        <f t="shared" si="21"/>
        <v>2</v>
      </c>
    </row>
    <row r="67" spans="1:9" ht="22.5" x14ac:dyDescent="0.2">
      <c r="A67" s="36" t="s">
        <v>100</v>
      </c>
      <c r="B67" s="14">
        <v>650</v>
      </c>
      <c r="C67" s="32">
        <v>1</v>
      </c>
      <c r="D67" s="32">
        <v>13</v>
      </c>
      <c r="E67" s="33">
        <v>1020120040</v>
      </c>
      <c r="F67" s="33" t="s">
        <v>45</v>
      </c>
      <c r="G67" s="35">
        <f>G68</f>
        <v>2</v>
      </c>
      <c r="H67" s="35">
        <f t="shared" si="21"/>
        <v>0</v>
      </c>
      <c r="I67" s="35">
        <f t="shared" si="21"/>
        <v>2</v>
      </c>
    </row>
    <row r="68" spans="1:9" ht="22.5" x14ac:dyDescent="0.2">
      <c r="A68" s="37" t="s">
        <v>161</v>
      </c>
      <c r="B68" s="14">
        <v>650</v>
      </c>
      <c r="C68" s="39">
        <v>1</v>
      </c>
      <c r="D68" s="39">
        <v>13</v>
      </c>
      <c r="E68" s="25">
        <v>1020120040</v>
      </c>
      <c r="F68" s="33" t="s">
        <v>62</v>
      </c>
      <c r="G68" s="35">
        <f>G69</f>
        <v>2</v>
      </c>
      <c r="H68" s="35">
        <f t="shared" si="21"/>
        <v>0</v>
      </c>
      <c r="I68" s="35">
        <f t="shared" si="21"/>
        <v>2</v>
      </c>
    </row>
    <row r="69" spans="1:9" ht="22.5" x14ac:dyDescent="0.2">
      <c r="A69" s="37" t="s">
        <v>63</v>
      </c>
      <c r="B69" s="14">
        <v>650</v>
      </c>
      <c r="C69" s="39">
        <v>1</v>
      </c>
      <c r="D69" s="39">
        <v>13</v>
      </c>
      <c r="E69" s="25">
        <v>1020120040</v>
      </c>
      <c r="F69" s="33" t="s">
        <v>64</v>
      </c>
      <c r="G69" s="35">
        <f>G70</f>
        <v>2</v>
      </c>
      <c r="H69" s="35">
        <f t="shared" si="21"/>
        <v>0</v>
      </c>
      <c r="I69" s="35">
        <f t="shared" si="21"/>
        <v>2</v>
      </c>
    </row>
    <row r="70" spans="1:9" x14ac:dyDescent="0.2">
      <c r="A70" s="37" t="s">
        <v>337</v>
      </c>
      <c r="B70" s="14">
        <v>650</v>
      </c>
      <c r="C70" s="39">
        <v>1</v>
      </c>
      <c r="D70" s="39">
        <v>13</v>
      </c>
      <c r="E70" s="25">
        <v>1020120040</v>
      </c>
      <c r="F70" s="33">
        <v>244</v>
      </c>
      <c r="G70" s="35">
        <v>2</v>
      </c>
      <c r="H70" s="126"/>
      <c r="I70" s="121">
        <f>G70+H70</f>
        <v>2</v>
      </c>
    </row>
    <row r="71" spans="1:9" x14ac:dyDescent="0.2">
      <c r="A71" s="41" t="s">
        <v>111</v>
      </c>
      <c r="B71" s="14">
        <v>650</v>
      </c>
      <c r="C71" s="39">
        <v>1</v>
      </c>
      <c r="D71" s="39">
        <v>13</v>
      </c>
      <c r="E71" s="18">
        <v>1030000000</v>
      </c>
      <c r="F71" s="78"/>
      <c r="G71" s="17">
        <f>G72</f>
        <v>0.6</v>
      </c>
      <c r="H71" s="17">
        <f t="shared" ref="H71:I75" si="22">H72</f>
        <v>0</v>
      </c>
      <c r="I71" s="17">
        <f t="shared" si="22"/>
        <v>0.6</v>
      </c>
    </row>
    <row r="72" spans="1:9" ht="33.75" x14ac:dyDescent="0.2">
      <c r="A72" s="41" t="s">
        <v>112</v>
      </c>
      <c r="B72" s="14">
        <v>650</v>
      </c>
      <c r="C72" s="39">
        <v>1</v>
      </c>
      <c r="D72" s="39">
        <v>13</v>
      </c>
      <c r="E72" s="18">
        <v>1030100000</v>
      </c>
      <c r="F72" s="78"/>
      <c r="G72" s="17">
        <f>G73</f>
        <v>0.6</v>
      </c>
      <c r="H72" s="17">
        <f t="shared" si="22"/>
        <v>0</v>
      </c>
      <c r="I72" s="17">
        <f t="shared" si="22"/>
        <v>0.6</v>
      </c>
    </row>
    <row r="73" spans="1:9" ht="22.5" x14ac:dyDescent="0.2">
      <c r="A73" s="41" t="s">
        <v>104</v>
      </c>
      <c r="B73" s="14">
        <v>650</v>
      </c>
      <c r="C73" s="39">
        <v>1</v>
      </c>
      <c r="D73" s="39">
        <v>13</v>
      </c>
      <c r="E73" s="18">
        <v>1030199990</v>
      </c>
      <c r="F73" s="79" t="s">
        <v>45</v>
      </c>
      <c r="G73" s="17">
        <f>G74</f>
        <v>0.6</v>
      </c>
      <c r="H73" s="17">
        <f t="shared" si="22"/>
        <v>0</v>
      </c>
      <c r="I73" s="17">
        <f t="shared" si="22"/>
        <v>0.6</v>
      </c>
    </row>
    <row r="74" spans="1:9" ht="22.5" x14ac:dyDescent="0.2">
      <c r="A74" s="37" t="s">
        <v>161</v>
      </c>
      <c r="B74" s="14">
        <v>650</v>
      </c>
      <c r="C74" s="18" t="s">
        <v>190</v>
      </c>
      <c r="D74" s="18">
        <v>13</v>
      </c>
      <c r="E74" s="18">
        <v>1030199990</v>
      </c>
      <c r="F74" s="79" t="s">
        <v>62</v>
      </c>
      <c r="G74" s="17">
        <f>G75</f>
        <v>0.6</v>
      </c>
      <c r="H74" s="17">
        <f t="shared" si="22"/>
        <v>0</v>
      </c>
      <c r="I74" s="17">
        <f t="shared" si="22"/>
        <v>0.6</v>
      </c>
    </row>
    <row r="75" spans="1:9" ht="22.5" x14ac:dyDescent="0.2">
      <c r="A75" s="37" t="s">
        <v>63</v>
      </c>
      <c r="B75" s="14">
        <v>650</v>
      </c>
      <c r="C75" s="18" t="s">
        <v>190</v>
      </c>
      <c r="D75" s="18">
        <v>13</v>
      </c>
      <c r="E75" s="18">
        <v>1030199990</v>
      </c>
      <c r="F75" s="79" t="s">
        <v>64</v>
      </c>
      <c r="G75" s="17">
        <f>G76</f>
        <v>0.6</v>
      </c>
      <c r="H75" s="17">
        <f t="shared" si="22"/>
        <v>0</v>
      </c>
      <c r="I75" s="17">
        <f t="shared" si="22"/>
        <v>0.6</v>
      </c>
    </row>
    <row r="76" spans="1:9" x14ac:dyDescent="0.2">
      <c r="A76" s="37" t="s">
        <v>337</v>
      </c>
      <c r="B76" s="14">
        <v>650</v>
      </c>
      <c r="C76" s="18" t="s">
        <v>190</v>
      </c>
      <c r="D76" s="18">
        <v>13</v>
      </c>
      <c r="E76" s="18">
        <v>1030199990</v>
      </c>
      <c r="F76" s="33">
        <v>244</v>
      </c>
      <c r="G76" s="17">
        <v>0.6</v>
      </c>
      <c r="H76" s="126"/>
      <c r="I76" s="121">
        <f>G76+H76</f>
        <v>0.6</v>
      </c>
    </row>
    <row r="77" spans="1:9" ht="22.5" x14ac:dyDescent="0.2">
      <c r="A77" s="103" t="s">
        <v>215</v>
      </c>
      <c r="B77" s="14">
        <v>650</v>
      </c>
      <c r="C77" s="39">
        <v>1</v>
      </c>
      <c r="D77" s="39">
        <v>13</v>
      </c>
      <c r="E77" s="25">
        <v>1200000000</v>
      </c>
      <c r="F77" s="33" t="s">
        <v>61</v>
      </c>
      <c r="G77" s="35">
        <f t="shared" ref="G77:I82" si="23">G78</f>
        <v>13</v>
      </c>
      <c r="H77" s="35">
        <f t="shared" si="23"/>
        <v>0</v>
      </c>
      <c r="I77" s="35">
        <f t="shared" si="23"/>
        <v>13</v>
      </c>
    </row>
    <row r="78" spans="1:9" ht="22.5" x14ac:dyDescent="0.2">
      <c r="A78" s="37" t="s">
        <v>198</v>
      </c>
      <c r="B78" s="14">
        <v>650</v>
      </c>
      <c r="C78" s="32">
        <v>1</v>
      </c>
      <c r="D78" s="32">
        <v>13</v>
      </c>
      <c r="E78" s="25" t="s">
        <v>199</v>
      </c>
      <c r="F78" s="34"/>
      <c r="G78" s="35">
        <f t="shared" si="23"/>
        <v>13</v>
      </c>
      <c r="H78" s="35">
        <f t="shared" si="23"/>
        <v>0</v>
      </c>
      <c r="I78" s="35">
        <f t="shared" si="23"/>
        <v>13</v>
      </c>
    </row>
    <row r="79" spans="1:9" ht="22.5" x14ac:dyDescent="0.2">
      <c r="A79" s="36" t="s">
        <v>103</v>
      </c>
      <c r="B79" s="14">
        <v>650</v>
      </c>
      <c r="C79" s="32">
        <v>1</v>
      </c>
      <c r="D79" s="32">
        <v>13</v>
      </c>
      <c r="E79" s="33" t="s">
        <v>200</v>
      </c>
      <c r="F79" s="34"/>
      <c r="G79" s="35">
        <f t="shared" si="23"/>
        <v>13</v>
      </c>
      <c r="H79" s="35">
        <f t="shared" si="23"/>
        <v>0</v>
      </c>
      <c r="I79" s="35">
        <f t="shared" si="23"/>
        <v>13</v>
      </c>
    </row>
    <row r="80" spans="1:9" ht="22.5" x14ac:dyDescent="0.2">
      <c r="A80" s="36" t="s">
        <v>104</v>
      </c>
      <c r="B80" s="14">
        <v>650</v>
      </c>
      <c r="C80" s="32">
        <v>1</v>
      </c>
      <c r="D80" s="32">
        <v>13</v>
      </c>
      <c r="E80" s="33" t="s">
        <v>201</v>
      </c>
      <c r="F80" s="34"/>
      <c r="G80" s="35">
        <f t="shared" si="23"/>
        <v>13</v>
      </c>
      <c r="H80" s="35">
        <f t="shared" si="23"/>
        <v>0</v>
      </c>
      <c r="I80" s="35">
        <f t="shared" si="23"/>
        <v>13</v>
      </c>
    </row>
    <row r="81" spans="1:9" ht="22.5" x14ac:dyDescent="0.2">
      <c r="A81" s="37" t="s">
        <v>161</v>
      </c>
      <c r="B81" s="14">
        <v>650</v>
      </c>
      <c r="C81" s="32">
        <v>1</v>
      </c>
      <c r="D81" s="32">
        <v>13</v>
      </c>
      <c r="E81" s="33" t="s">
        <v>201</v>
      </c>
      <c r="F81" s="34">
        <v>200</v>
      </c>
      <c r="G81" s="35">
        <f t="shared" si="23"/>
        <v>13</v>
      </c>
      <c r="H81" s="35">
        <f t="shared" si="23"/>
        <v>0</v>
      </c>
      <c r="I81" s="35">
        <f t="shared" si="23"/>
        <v>13</v>
      </c>
    </row>
    <row r="82" spans="1:9" ht="22.5" x14ac:dyDescent="0.2">
      <c r="A82" s="37" t="s">
        <v>63</v>
      </c>
      <c r="B82" s="14">
        <v>650</v>
      </c>
      <c r="C82" s="32">
        <v>1</v>
      </c>
      <c r="D82" s="32">
        <v>13</v>
      </c>
      <c r="E82" s="33" t="s">
        <v>201</v>
      </c>
      <c r="F82" s="34">
        <v>240</v>
      </c>
      <c r="G82" s="35">
        <f t="shared" si="23"/>
        <v>13</v>
      </c>
      <c r="H82" s="35">
        <f t="shared" si="23"/>
        <v>0</v>
      </c>
      <c r="I82" s="35">
        <f t="shared" si="23"/>
        <v>13</v>
      </c>
    </row>
    <row r="83" spans="1:9" x14ac:dyDescent="0.2">
      <c r="A83" s="37" t="s">
        <v>337</v>
      </c>
      <c r="B83" s="14">
        <v>650</v>
      </c>
      <c r="C83" s="32">
        <v>1</v>
      </c>
      <c r="D83" s="32">
        <v>13</v>
      </c>
      <c r="E83" s="33" t="s">
        <v>201</v>
      </c>
      <c r="F83" s="33">
        <v>244</v>
      </c>
      <c r="G83" s="35">
        <v>13</v>
      </c>
      <c r="H83" s="126"/>
      <c r="I83" s="121">
        <f>G83+H83</f>
        <v>13</v>
      </c>
    </row>
    <row r="84" spans="1:9" ht="22.5" x14ac:dyDescent="0.2">
      <c r="A84" s="36" t="s">
        <v>240</v>
      </c>
      <c r="B84" s="14">
        <v>650</v>
      </c>
      <c r="C84" s="32">
        <v>1</v>
      </c>
      <c r="D84" s="32">
        <v>13</v>
      </c>
      <c r="E84" s="33">
        <v>1700000000</v>
      </c>
      <c r="F84" s="33" t="s">
        <v>61</v>
      </c>
      <c r="G84" s="35">
        <f>G85+G96</f>
        <v>1137.4000000000001</v>
      </c>
      <c r="H84" s="35">
        <f t="shared" ref="H84:I84" si="24">H85+H96</f>
        <v>216.39999999999998</v>
      </c>
      <c r="I84" s="35">
        <f t="shared" si="24"/>
        <v>1353.8</v>
      </c>
    </row>
    <row r="85" spans="1:9" ht="33.75" x14ac:dyDescent="0.2">
      <c r="A85" s="36" t="s">
        <v>154</v>
      </c>
      <c r="B85" s="14">
        <v>650</v>
      </c>
      <c r="C85" s="32">
        <v>1</v>
      </c>
      <c r="D85" s="32">
        <v>13</v>
      </c>
      <c r="E85" s="33">
        <v>1700100000</v>
      </c>
      <c r="F85" s="33" t="s">
        <v>61</v>
      </c>
      <c r="G85" s="35">
        <f>G86</f>
        <v>1113.4000000000001</v>
      </c>
      <c r="H85" s="35">
        <f t="shared" ref="H85:I85" si="25">H86</f>
        <v>216.39999999999998</v>
      </c>
      <c r="I85" s="35">
        <f t="shared" si="25"/>
        <v>1329.8</v>
      </c>
    </row>
    <row r="86" spans="1:9" ht="22.5" x14ac:dyDescent="0.2">
      <c r="A86" s="36" t="s">
        <v>104</v>
      </c>
      <c r="B86" s="14">
        <v>650</v>
      </c>
      <c r="C86" s="32">
        <v>1</v>
      </c>
      <c r="D86" s="32">
        <v>13</v>
      </c>
      <c r="E86" s="33">
        <v>1700199990</v>
      </c>
      <c r="F86" s="33" t="s">
        <v>45</v>
      </c>
      <c r="G86" s="35">
        <f>G87+G91</f>
        <v>1113.4000000000001</v>
      </c>
      <c r="H86" s="35">
        <f t="shared" ref="H86:I86" si="26">H87+H91</f>
        <v>216.39999999999998</v>
      </c>
      <c r="I86" s="35">
        <f t="shared" si="26"/>
        <v>1329.8</v>
      </c>
    </row>
    <row r="87" spans="1:9" ht="18.75" customHeight="1" x14ac:dyDescent="0.2">
      <c r="A87" s="37" t="s">
        <v>161</v>
      </c>
      <c r="B87" s="14">
        <v>650</v>
      </c>
      <c r="C87" s="32">
        <v>1</v>
      </c>
      <c r="D87" s="32">
        <v>13</v>
      </c>
      <c r="E87" s="33">
        <v>1700199990</v>
      </c>
      <c r="F87" s="33" t="s">
        <v>62</v>
      </c>
      <c r="G87" s="35">
        <f>G88</f>
        <v>1066.4000000000001</v>
      </c>
      <c r="H87" s="80">
        <f t="shared" ref="H87:I87" si="27">H88</f>
        <v>202.29999999999998</v>
      </c>
      <c r="I87" s="35">
        <f t="shared" si="27"/>
        <v>1268.7</v>
      </c>
    </row>
    <row r="88" spans="1:9" ht="12" customHeight="1" x14ac:dyDescent="0.2">
      <c r="A88" s="37" t="s">
        <v>63</v>
      </c>
      <c r="B88" s="14">
        <v>650</v>
      </c>
      <c r="C88" s="32">
        <v>1</v>
      </c>
      <c r="D88" s="32">
        <v>13</v>
      </c>
      <c r="E88" s="33">
        <v>1700199990</v>
      </c>
      <c r="F88" s="33" t="s">
        <v>64</v>
      </c>
      <c r="G88" s="35">
        <f>G89+G90</f>
        <v>1066.4000000000001</v>
      </c>
      <c r="H88" s="80">
        <f t="shared" ref="H88:I88" si="28">H89+H90</f>
        <v>202.29999999999998</v>
      </c>
      <c r="I88" s="35">
        <f t="shared" si="28"/>
        <v>1268.7</v>
      </c>
    </row>
    <row r="89" spans="1:9" ht="32.25" customHeight="1" x14ac:dyDescent="0.2">
      <c r="A89" s="37" t="s">
        <v>337</v>
      </c>
      <c r="B89" s="14">
        <v>650</v>
      </c>
      <c r="C89" s="32">
        <v>1</v>
      </c>
      <c r="D89" s="32">
        <v>13</v>
      </c>
      <c r="E89" s="33">
        <v>1700199990</v>
      </c>
      <c r="F89" s="33">
        <v>244</v>
      </c>
      <c r="G89" s="35">
        <v>1066.4000000000001</v>
      </c>
      <c r="H89" s="126">
        <v>6.7</v>
      </c>
      <c r="I89" s="121">
        <f>G89+H89</f>
        <v>1073.1000000000001</v>
      </c>
    </row>
    <row r="90" spans="1:9" ht="32.25" customHeight="1" x14ac:dyDescent="0.2">
      <c r="A90" s="37"/>
      <c r="B90" s="14">
        <v>650</v>
      </c>
      <c r="C90" s="32">
        <v>1</v>
      </c>
      <c r="D90" s="32">
        <v>13</v>
      </c>
      <c r="E90" s="33">
        <v>1700199990</v>
      </c>
      <c r="F90" s="33" t="s">
        <v>222</v>
      </c>
      <c r="G90" s="35">
        <v>0</v>
      </c>
      <c r="H90" s="126">
        <v>195.6</v>
      </c>
      <c r="I90" s="121">
        <f>G90+H90</f>
        <v>195.6</v>
      </c>
    </row>
    <row r="91" spans="1:9" ht="9" customHeight="1" x14ac:dyDescent="0.2">
      <c r="A91" s="37" t="s">
        <v>72</v>
      </c>
      <c r="B91" s="14">
        <v>650</v>
      </c>
      <c r="C91" s="32">
        <v>1</v>
      </c>
      <c r="D91" s="32">
        <v>13</v>
      </c>
      <c r="E91" s="33">
        <v>1700199990</v>
      </c>
      <c r="F91" s="33" t="s">
        <v>73</v>
      </c>
      <c r="G91" s="35">
        <f>G92</f>
        <v>47</v>
      </c>
      <c r="H91" s="80">
        <f t="shared" ref="H91:I91" si="29">H92</f>
        <v>14.1</v>
      </c>
      <c r="I91" s="35">
        <f t="shared" si="29"/>
        <v>61.1</v>
      </c>
    </row>
    <row r="92" spans="1:9" ht="23.25" customHeight="1" x14ac:dyDescent="0.2">
      <c r="A92" s="37" t="s">
        <v>74</v>
      </c>
      <c r="B92" s="14">
        <v>650</v>
      </c>
      <c r="C92" s="32">
        <v>1</v>
      </c>
      <c r="D92" s="32">
        <v>13</v>
      </c>
      <c r="E92" s="33">
        <v>1700199990</v>
      </c>
      <c r="F92" s="33" t="s">
        <v>75</v>
      </c>
      <c r="G92" s="35">
        <f>G93+G94+G95</f>
        <v>47</v>
      </c>
      <c r="H92" s="35">
        <f t="shared" ref="H92:I92" si="30">H93+H94+H95</f>
        <v>14.1</v>
      </c>
      <c r="I92" s="35">
        <f t="shared" si="30"/>
        <v>61.1</v>
      </c>
    </row>
    <row r="93" spans="1:9" x14ac:dyDescent="0.2">
      <c r="A93" s="37" t="s">
        <v>142</v>
      </c>
      <c r="B93" s="14">
        <v>650</v>
      </c>
      <c r="C93" s="32">
        <v>1</v>
      </c>
      <c r="D93" s="32">
        <v>13</v>
      </c>
      <c r="E93" s="33">
        <v>1700199990</v>
      </c>
      <c r="F93" s="33">
        <v>851</v>
      </c>
      <c r="G93" s="35">
        <v>20</v>
      </c>
      <c r="H93" s="126">
        <v>4.0999999999999996</v>
      </c>
      <c r="I93" s="121">
        <f t="shared" ref="I93:I94" si="31">G93+H93</f>
        <v>24.1</v>
      </c>
    </row>
    <row r="94" spans="1:9" ht="30" customHeight="1" x14ac:dyDescent="0.2">
      <c r="A94" s="37" t="s">
        <v>143</v>
      </c>
      <c r="B94" s="14">
        <v>650</v>
      </c>
      <c r="C94" s="32">
        <v>1</v>
      </c>
      <c r="D94" s="32">
        <v>13</v>
      </c>
      <c r="E94" s="33">
        <v>1700199990</v>
      </c>
      <c r="F94" s="33">
        <v>852</v>
      </c>
      <c r="G94" s="35">
        <v>27</v>
      </c>
      <c r="H94" s="126"/>
      <c r="I94" s="121">
        <f t="shared" si="31"/>
        <v>27</v>
      </c>
    </row>
    <row r="95" spans="1:9" ht="30" customHeight="1" x14ac:dyDescent="0.2">
      <c r="A95" s="37"/>
      <c r="B95" s="14">
        <v>650</v>
      </c>
      <c r="C95" s="32">
        <v>1</v>
      </c>
      <c r="D95" s="32">
        <v>13</v>
      </c>
      <c r="E95" s="33">
        <v>1700199990</v>
      </c>
      <c r="F95" s="33" t="s">
        <v>218</v>
      </c>
      <c r="G95" s="35">
        <v>0</v>
      </c>
      <c r="H95" s="127">
        <v>10</v>
      </c>
      <c r="I95" s="121">
        <f>G95+H95</f>
        <v>10</v>
      </c>
    </row>
    <row r="96" spans="1:9" ht="12.75" customHeight="1" x14ac:dyDescent="0.2">
      <c r="A96" s="37" t="s">
        <v>137</v>
      </c>
      <c r="B96" s="14">
        <v>650</v>
      </c>
      <c r="C96" s="32">
        <v>1</v>
      </c>
      <c r="D96" s="32">
        <v>13</v>
      </c>
      <c r="E96" s="33">
        <v>1700400000</v>
      </c>
      <c r="F96" s="33"/>
      <c r="G96" s="35">
        <f>G97</f>
        <v>24</v>
      </c>
      <c r="H96" s="35">
        <f t="shared" ref="H96:I99" si="32">H97</f>
        <v>0</v>
      </c>
      <c r="I96" s="35">
        <f t="shared" si="32"/>
        <v>24</v>
      </c>
    </row>
    <row r="97" spans="1:9" ht="15" customHeight="1" x14ac:dyDescent="0.2">
      <c r="A97" s="37" t="s">
        <v>104</v>
      </c>
      <c r="B97" s="14">
        <v>650</v>
      </c>
      <c r="C97" s="32">
        <v>1</v>
      </c>
      <c r="D97" s="32">
        <v>13</v>
      </c>
      <c r="E97" s="33">
        <v>1700499990</v>
      </c>
      <c r="F97" s="33" t="s">
        <v>45</v>
      </c>
      <c r="G97" s="35">
        <f>G98</f>
        <v>24</v>
      </c>
      <c r="H97" s="35">
        <f t="shared" si="32"/>
        <v>0</v>
      </c>
      <c r="I97" s="35">
        <f t="shared" si="32"/>
        <v>24</v>
      </c>
    </row>
    <row r="98" spans="1:9" ht="18.75" customHeight="1" x14ac:dyDescent="0.2">
      <c r="A98" s="37" t="s">
        <v>161</v>
      </c>
      <c r="B98" s="14">
        <v>650</v>
      </c>
      <c r="C98" s="32">
        <v>1</v>
      </c>
      <c r="D98" s="32">
        <v>13</v>
      </c>
      <c r="E98" s="33">
        <v>1700499990</v>
      </c>
      <c r="F98" s="33" t="s">
        <v>62</v>
      </c>
      <c r="G98" s="35">
        <f>G99</f>
        <v>24</v>
      </c>
      <c r="H98" s="35">
        <f t="shared" si="32"/>
        <v>0</v>
      </c>
      <c r="I98" s="35">
        <f t="shared" si="32"/>
        <v>24</v>
      </c>
    </row>
    <row r="99" spans="1:9" ht="10.5" customHeight="1" x14ac:dyDescent="0.2">
      <c r="A99" s="37" t="s">
        <v>63</v>
      </c>
      <c r="B99" s="14">
        <v>650</v>
      </c>
      <c r="C99" s="32">
        <v>1</v>
      </c>
      <c r="D99" s="32">
        <v>13</v>
      </c>
      <c r="E99" s="33">
        <v>1700499990</v>
      </c>
      <c r="F99" s="33" t="s">
        <v>64</v>
      </c>
      <c r="G99" s="35">
        <f>G100</f>
        <v>24</v>
      </c>
      <c r="H99" s="35">
        <f t="shared" si="32"/>
        <v>0</v>
      </c>
      <c r="I99" s="35">
        <f t="shared" si="32"/>
        <v>24</v>
      </c>
    </row>
    <row r="100" spans="1:9" x14ac:dyDescent="0.2">
      <c r="A100" s="37" t="s">
        <v>337</v>
      </c>
      <c r="B100" s="14">
        <v>650</v>
      </c>
      <c r="C100" s="32">
        <v>1</v>
      </c>
      <c r="D100" s="32">
        <v>13</v>
      </c>
      <c r="E100" s="33">
        <v>1700499990</v>
      </c>
      <c r="F100" s="33">
        <v>244</v>
      </c>
      <c r="G100" s="35">
        <v>24</v>
      </c>
      <c r="H100" s="126"/>
      <c r="I100" s="121">
        <f>G100+H100</f>
        <v>24</v>
      </c>
    </row>
    <row r="101" spans="1:9" ht="22.5" x14ac:dyDescent="0.2">
      <c r="A101" s="36" t="s">
        <v>280</v>
      </c>
      <c r="B101" s="14">
        <v>650</v>
      </c>
      <c r="C101" s="32">
        <v>1</v>
      </c>
      <c r="D101" s="32">
        <v>13</v>
      </c>
      <c r="E101" s="33">
        <v>1800000000</v>
      </c>
      <c r="F101" s="33" t="s">
        <v>61</v>
      </c>
      <c r="G101" s="35">
        <f>G102</f>
        <v>4915</v>
      </c>
      <c r="H101" s="35">
        <f t="shared" ref="H101:I101" si="33">H102</f>
        <v>239.79999999999995</v>
      </c>
      <c r="I101" s="35">
        <f t="shared" si="33"/>
        <v>5154.8</v>
      </c>
    </row>
    <row r="102" spans="1:9" ht="22.5" x14ac:dyDescent="0.2">
      <c r="A102" s="36" t="s">
        <v>147</v>
      </c>
      <c r="B102" s="14">
        <v>650</v>
      </c>
      <c r="C102" s="32">
        <v>1</v>
      </c>
      <c r="D102" s="32">
        <v>13</v>
      </c>
      <c r="E102" s="33">
        <v>1810000000</v>
      </c>
      <c r="F102" s="33" t="s">
        <v>61</v>
      </c>
      <c r="G102" s="35">
        <f>G103+G131</f>
        <v>4915</v>
      </c>
      <c r="H102" s="35">
        <f t="shared" ref="H102:I102" si="34">H103+H131</f>
        <v>239.79999999999995</v>
      </c>
      <c r="I102" s="35">
        <f t="shared" si="34"/>
        <v>5154.8</v>
      </c>
    </row>
    <row r="103" spans="1:9" ht="33.75" x14ac:dyDescent="0.2">
      <c r="A103" s="36" t="s">
        <v>148</v>
      </c>
      <c r="B103" s="14">
        <v>650</v>
      </c>
      <c r="C103" s="32">
        <v>1</v>
      </c>
      <c r="D103" s="32">
        <v>13</v>
      </c>
      <c r="E103" s="33">
        <v>1810100000</v>
      </c>
      <c r="F103" s="33"/>
      <c r="G103" s="35">
        <f>G104+G118+G126</f>
        <v>4890</v>
      </c>
      <c r="H103" s="35">
        <f t="shared" ref="H103:I103" si="35">H104+H118+H126</f>
        <v>264.79999999999995</v>
      </c>
      <c r="I103" s="35">
        <f t="shared" si="35"/>
        <v>5154.8</v>
      </c>
    </row>
    <row r="104" spans="1:9" ht="22.5" x14ac:dyDescent="0.2">
      <c r="A104" s="36" t="s">
        <v>101</v>
      </c>
      <c r="B104" s="14">
        <v>650</v>
      </c>
      <c r="C104" s="32">
        <v>1</v>
      </c>
      <c r="D104" s="32">
        <v>13</v>
      </c>
      <c r="E104" s="33">
        <v>1810100590</v>
      </c>
      <c r="F104" s="33" t="s">
        <v>45</v>
      </c>
      <c r="G104" s="35">
        <f>G105+G110+G113</f>
        <v>4818</v>
      </c>
      <c r="H104" s="35">
        <f t="shared" ref="H104:I104" si="36">H105+H110+H113</f>
        <v>-69.900000000000006</v>
      </c>
      <c r="I104" s="35">
        <f t="shared" si="36"/>
        <v>4748.1000000000004</v>
      </c>
    </row>
    <row r="105" spans="1:9" ht="45" x14ac:dyDescent="0.2">
      <c r="A105" s="36" t="s">
        <v>65</v>
      </c>
      <c r="B105" s="14">
        <v>650</v>
      </c>
      <c r="C105" s="32">
        <v>1</v>
      </c>
      <c r="D105" s="32">
        <v>13</v>
      </c>
      <c r="E105" s="33">
        <v>1810100590</v>
      </c>
      <c r="F105" s="33" t="s">
        <v>66</v>
      </c>
      <c r="G105" s="35">
        <f>G106</f>
        <v>4546</v>
      </c>
      <c r="H105" s="35">
        <f t="shared" ref="H105:I105" si="37">H106</f>
        <v>0</v>
      </c>
      <c r="I105" s="35">
        <f t="shared" si="37"/>
        <v>4546</v>
      </c>
    </row>
    <row r="106" spans="1:9" x14ac:dyDescent="0.2">
      <c r="A106" s="36" t="s">
        <v>67</v>
      </c>
      <c r="B106" s="14">
        <v>650</v>
      </c>
      <c r="C106" s="32">
        <v>1</v>
      </c>
      <c r="D106" s="32">
        <v>13</v>
      </c>
      <c r="E106" s="33">
        <v>1810100590</v>
      </c>
      <c r="F106" s="33" t="s">
        <v>68</v>
      </c>
      <c r="G106" s="35">
        <f>G107+G108+G109</f>
        <v>4546</v>
      </c>
      <c r="H106" s="35">
        <f t="shared" ref="H106:I106" si="38">H107+H108+H109</f>
        <v>0</v>
      </c>
      <c r="I106" s="35">
        <f t="shared" si="38"/>
        <v>4546</v>
      </c>
    </row>
    <row r="107" spans="1:9" x14ac:dyDescent="0.2">
      <c r="A107" s="37" t="s">
        <v>140</v>
      </c>
      <c r="B107" s="14">
        <v>650</v>
      </c>
      <c r="C107" s="32">
        <v>1</v>
      </c>
      <c r="D107" s="32">
        <v>13</v>
      </c>
      <c r="E107" s="33">
        <v>1810100590</v>
      </c>
      <c r="F107" s="33">
        <v>111</v>
      </c>
      <c r="G107" s="35">
        <v>3200</v>
      </c>
      <c r="H107" s="127"/>
      <c r="I107" s="121">
        <f t="shared" ref="I107:I109" si="39">G107+H107</f>
        <v>3200</v>
      </c>
    </row>
    <row r="108" spans="1:9" ht="22.5" x14ac:dyDescent="0.2">
      <c r="A108" s="37" t="s">
        <v>56</v>
      </c>
      <c r="B108" s="14">
        <v>650</v>
      </c>
      <c r="C108" s="32">
        <v>1</v>
      </c>
      <c r="D108" s="32">
        <v>13</v>
      </c>
      <c r="E108" s="33">
        <v>1810100590</v>
      </c>
      <c r="F108" s="33">
        <v>112</v>
      </c>
      <c r="G108" s="35">
        <v>356</v>
      </c>
      <c r="H108" s="127"/>
      <c r="I108" s="121">
        <f t="shared" si="39"/>
        <v>356</v>
      </c>
    </row>
    <row r="109" spans="1:9" ht="33.75" x14ac:dyDescent="0.2">
      <c r="A109" s="37" t="s">
        <v>141</v>
      </c>
      <c r="B109" s="14">
        <v>650</v>
      </c>
      <c r="C109" s="32">
        <v>1</v>
      </c>
      <c r="D109" s="32">
        <v>13</v>
      </c>
      <c r="E109" s="33">
        <v>1810100590</v>
      </c>
      <c r="F109" s="33">
        <v>119</v>
      </c>
      <c r="G109" s="80">
        <v>990</v>
      </c>
      <c r="H109" s="127"/>
      <c r="I109" s="121">
        <f t="shared" si="39"/>
        <v>990</v>
      </c>
    </row>
    <row r="110" spans="1:9" ht="22.5" x14ac:dyDescent="0.2">
      <c r="A110" s="37" t="s">
        <v>161</v>
      </c>
      <c r="B110" s="14">
        <v>650</v>
      </c>
      <c r="C110" s="32">
        <v>1</v>
      </c>
      <c r="D110" s="32">
        <v>13</v>
      </c>
      <c r="E110" s="33">
        <v>1810100590</v>
      </c>
      <c r="F110" s="33" t="s">
        <v>62</v>
      </c>
      <c r="G110" s="35">
        <f>G111</f>
        <v>246</v>
      </c>
      <c r="H110" s="35">
        <f t="shared" ref="H110:I111" si="40">H111</f>
        <v>-80</v>
      </c>
      <c r="I110" s="35">
        <f t="shared" si="40"/>
        <v>166</v>
      </c>
    </row>
    <row r="111" spans="1:9" ht="22.5" x14ac:dyDescent="0.2">
      <c r="A111" s="37" t="s">
        <v>63</v>
      </c>
      <c r="B111" s="14">
        <v>650</v>
      </c>
      <c r="C111" s="32">
        <v>1</v>
      </c>
      <c r="D111" s="32">
        <v>13</v>
      </c>
      <c r="E111" s="33">
        <v>1810100590</v>
      </c>
      <c r="F111" s="33" t="s">
        <v>64</v>
      </c>
      <c r="G111" s="35">
        <f>G112</f>
        <v>246</v>
      </c>
      <c r="H111" s="35">
        <f t="shared" si="40"/>
        <v>-80</v>
      </c>
      <c r="I111" s="35">
        <f t="shared" si="40"/>
        <v>166</v>
      </c>
    </row>
    <row r="112" spans="1:9" x14ac:dyDescent="0.2">
      <c r="A112" s="37" t="s">
        <v>337</v>
      </c>
      <c r="B112" s="14">
        <v>650</v>
      </c>
      <c r="C112" s="32">
        <v>1</v>
      </c>
      <c r="D112" s="32">
        <v>13</v>
      </c>
      <c r="E112" s="33">
        <v>1810100590</v>
      </c>
      <c r="F112" s="33">
        <v>244</v>
      </c>
      <c r="G112" s="35">
        <v>246</v>
      </c>
      <c r="H112" s="127">
        <v>-80</v>
      </c>
      <c r="I112" s="121">
        <f>G112+H112</f>
        <v>166</v>
      </c>
    </row>
    <row r="113" spans="1:9" x14ac:dyDescent="0.2">
      <c r="A113" s="37" t="s">
        <v>72</v>
      </c>
      <c r="B113" s="14">
        <v>650</v>
      </c>
      <c r="C113" s="32">
        <v>1</v>
      </c>
      <c r="D113" s="32">
        <v>13</v>
      </c>
      <c r="E113" s="33">
        <v>1810100590</v>
      </c>
      <c r="F113" s="33" t="s">
        <v>73</v>
      </c>
      <c r="G113" s="35">
        <f>G114</f>
        <v>26</v>
      </c>
      <c r="H113" s="35">
        <f t="shared" ref="H113:I113" si="41">H114</f>
        <v>10.1</v>
      </c>
      <c r="I113" s="35">
        <f t="shared" si="41"/>
        <v>36.1</v>
      </c>
    </row>
    <row r="114" spans="1:9" x14ac:dyDescent="0.2">
      <c r="A114" s="37" t="s">
        <v>74</v>
      </c>
      <c r="B114" s="14">
        <v>650</v>
      </c>
      <c r="C114" s="32">
        <v>1</v>
      </c>
      <c r="D114" s="32">
        <v>13</v>
      </c>
      <c r="E114" s="33">
        <v>1810100590</v>
      </c>
      <c r="F114" s="33" t="s">
        <v>75</v>
      </c>
      <c r="G114" s="35">
        <f>G116+G117+G115</f>
        <v>26</v>
      </c>
      <c r="H114" s="35">
        <f t="shared" ref="H114:I114" si="42">H116+H117+H115</f>
        <v>10.1</v>
      </c>
      <c r="I114" s="35">
        <f t="shared" si="42"/>
        <v>36.1</v>
      </c>
    </row>
    <row r="115" spans="1:9" x14ac:dyDescent="0.2">
      <c r="A115" s="37" t="s">
        <v>142</v>
      </c>
      <c r="B115" s="14">
        <v>650</v>
      </c>
      <c r="C115" s="32">
        <v>1</v>
      </c>
      <c r="D115" s="32">
        <v>13</v>
      </c>
      <c r="E115" s="33">
        <v>1810100590</v>
      </c>
      <c r="F115" s="33" t="s">
        <v>271</v>
      </c>
      <c r="G115" s="35">
        <v>12</v>
      </c>
      <c r="H115" s="126">
        <v>1.1000000000000001</v>
      </c>
      <c r="I115" s="121">
        <f t="shared" ref="I115:I117" si="43">G115+H115</f>
        <v>13.1</v>
      </c>
    </row>
    <row r="116" spans="1:9" x14ac:dyDescent="0.2">
      <c r="A116" s="37" t="s">
        <v>143</v>
      </c>
      <c r="B116" s="14">
        <v>650</v>
      </c>
      <c r="C116" s="32">
        <v>1</v>
      </c>
      <c r="D116" s="32">
        <v>13</v>
      </c>
      <c r="E116" s="33">
        <v>1810100590</v>
      </c>
      <c r="F116" s="33">
        <v>852</v>
      </c>
      <c r="G116" s="35">
        <v>4</v>
      </c>
      <c r="H116" s="126">
        <v>4.5</v>
      </c>
      <c r="I116" s="121">
        <f t="shared" si="43"/>
        <v>8.5</v>
      </c>
    </row>
    <row r="117" spans="1:9" x14ac:dyDescent="0.2">
      <c r="A117" s="37" t="s">
        <v>217</v>
      </c>
      <c r="B117" s="14">
        <v>650</v>
      </c>
      <c r="C117" s="32">
        <v>1</v>
      </c>
      <c r="D117" s="32">
        <v>13</v>
      </c>
      <c r="E117" s="33">
        <v>1810100590</v>
      </c>
      <c r="F117" s="33" t="s">
        <v>218</v>
      </c>
      <c r="G117" s="35">
        <v>10</v>
      </c>
      <c r="H117" s="126">
        <v>4.5</v>
      </c>
      <c r="I117" s="121">
        <f t="shared" si="43"/>
        <v>14.5</v>
      </c>
    </row>
    <row r="118" spans="1:9" x14ac:dyDescent="0.2">
      <c r="A118" s="3" t="s">
        <v>102</v>
      </c>
      <c r="B118" s="14">
        <v>650</v>
      </c>
      <c r="C118" s="32">
        <v>1</v>
      </c>
      <c r="D118" s="32">
        <v>13</v>
      </c>
      <c r="E118" s="33">
        <v>1810102400</v>
      </c>
      <c r="F118" s="33" t="s">
        <v>45</v>
      </c>
      <c r="G118" s="35">
        <f>G119+G122</f>
        <v>72</v>
      </c>
      <c r="H118" s="35">
        <f t="shared" ref="H118:I118" si="44">H119+H122</f>
        <v>-43</v>
      </c>
      <c r="I118" s="35">
        <f t="shared" si="44"/>
        <v>29</v>
      </c>
    </row>
    <row r="119" spans="1:9" ht="22.5" x14ac:dyDescent="0.2">
      <c r="A119" s="37" t="s">
        <v>161</v>
      </c>
      <c r="B119" s="14">
        <v>650</v>
      </c>
      <c r="C119" s="32">
        <v>1</v>
      </c>
      <c r="D119" s="32">
        <v>13</v>
      </c>
      <c r="E119" s="33">
        <v>1810102400</v>
      </c>
      <c r="F119" s="33" t="s">
        <v>62</v>
      </c>
      <c r="G119" s="35">
        <f>G120</f>
        <v>43</v>
      </c>
      <c r="H119" s="35">
        <f t="shared" ref="H119:I120" si="45">H120</f>
        <v>-43</v>
      </c>
      <c r="I119" s="35">
        <f t="shared" si="45"/>
        <v>0</v>
      </c>
    </row>
    <row r="120" spans="1:9" ht="22.5" x14ac:dyDescent="0.2">
      <c r="A120" s="37" t="s">
        <v>63</v>
      </c>
      <c r="B120" s="14">
        <v>650</v>
      </c>
      <c r="C120" s="32">
        <v>1</v>
      </c>
      <c r="D120" s="32">
        <v>13</v>
      </c>
      <c r="E120" s="33">
        <v>1810102400</v>
      </c>
      <c r="F120" s="33" t="s">
        <v>64</v>
      </c>
      <c r="G120" s="35">
        <f>G121</f>
        <v>43</v>
      </c>
      <c r="H120" s="35">
        <f t="shared" si="45"/>
        <v>-43</v>
      </c>
      <c r="I120" s="35">
        <f t="shared" si="45"/>
        <v>0</v>
      </c>
    </row>
    <row r="121" spans="1:9" x14ac:dyDescent="0.2">
      <c r="A121" s="37" t="s">
        <v>337</v>
      </c>
      <c r="B121" s="14">
        <v>650</v>
      </c>
      <c r="C121" s="32">
        <v>1</v>
      </c>
      <c r="D121" s="32">
        <v>13</v>
      </c>
      <c r="E121" s="33" t="s">
        <v>270</v>
      </c>
      <c r="F121" s="33">
        <v>244</v>
      </c>
      <c r="G121" s="35">
        <v>43</v>
      </c>
      <c r="H121" s="127">
        <v>-43</v>
      </c>
      <c r="I121" s="121">
        <f>G121+H121</f>
        <v>0</v>
      </c>
    </row>
    <row r="122" spans="1:9" x14ac:dyDescent="0.2">
      <c r="A122" s="37" t="s">
        <v>72</v>
      </c>
      <c r="B122" s="14">
        <v>650</v>
      </c>
      <c r="C122" s="32">
        <v>1</v>
      </c>
      <c r="D122" s="32">
        <v>13</v>
      </c>
      <c r="E122" s="33">
        <v>1810102400</v>
      </c>
      <c r="F122" s="33" t="s">
        <v>73</v>
      </c>
      <c r="G122" s="35">
        <f>G123</f>
        <v>29</v>
      </c>
      <c r="H122" s="35">
        <f t="shared" ref="H122:I122" si="46">H123</f>
        <v>0</v>
      </c>
      <c r="I122" s="35">
        <f t="shared" si="46"/>
        <v>29</v>
      </c>
    </row>
    <row r="123" spans="1:9" x14ac:dyDescent="0.2">
      <c r="A123" s="37" t="s">
        <v>74</v>
      </c>
      <c r="B123" s="14">
        <v>650</v>
      </c>
      <c r="C123" s="32">
        <v>1</v>
      </c>
      <c r="D123" s="32">
        <v>13</v>
      </c>
      <c r="E123" s="33">
        <v>1810102400</v>
      </c>
      <c r="F123" s="33" t="s">
        <v>75</v>
      </c>
      <c r="G123" s="35">
        <f>G125+G124</f>
        <v>29</v>
      </c>
      <c r="H123" s="35">
        <f t="shared" ref="H123:I123" si="47">H125+H124</f>
        <v>0</v>
      </c>
      <c r="I123" s="35">
        <f t="shared" si="47"/>
        <v>29</v>
      </c>
    </row>
    <row r="124" spans="1:9" x14ac:dyDescent="0.2">
      <c r="A124" s="37" t="s">
        <v>143</v>
      </c>
      <c r="B124" s="14">
        <v>650</v>
      </c>
      <c r="C124" s="32">
        <v>1</v>
      </c>
      <c r="D124" s="32">
        <v>13</v>
      </c>
      <c r="E124" s="33">
        <v>1810102400</v>
      </c>
      <c r="F124" s="33" t="s">
        <v>272</v>
      </c>
      <c r="G124" s="35">
        <v>4</v>
      </c>
      <c r="H124" s="126"/>
      <c r="I124" s="121">
        <f t="shared" ref="I124:I125" si="48">G124+H124</f>
        <v>4</v>
      </c>
    </row>
    <row r="125" spans="1:9" x14ac:dyDescent="0.2">
      <c r="A125" s="37" t="s">
        <v>217</v>
      </c>
      <c r="B125" s="14">
        <v>650</v>
      </c>
      <c r="C125" s="32">
        <v>1</v>
      </c>
      <c r="D125" s="32">
        <v>13</v>
      </c>
      <c r="E125" s="33">
        <v>1810102400</v>
      </c>
      <c r="F125" s="33" t="s">
        <v>218</v>
      </c>
      <c r="G125" s="35">
        <v>25</v>
      </c>
      <c r="H125" s="126"/>
      <c r="I125" s="121">
        <f t="shared" si="48"/>
        <v>25</v>
      </c>
    </row>
    <row r="126" spans="1:9" ht="33.75" x14ac:dyDescent="0.2">
      <c r="A126" s="96" t="s">
        <v>236</v>
      </c>
      <c r="B126" s="14">
        <v>650</v>
      </c>
      <c r="C126" s="32">
        <v>1</v>
      </c>
      <c r="D126" s="32">
        <v>13</v>
      </c>
      <c r="E126" s="33" t="s">
        <v>317</v>
      </c>
      <c r="F126" s="33"/>
      <c r="G126" s="35">
        <f>G127</f>
        <v>0</v>
      </c>
      <c r="H126" s="35">
        <f t="shared" ref="H126:I127" si="49">H127</f>
        <v>377.7</v>
      </c>
      <c r="I126" s="35">
        <f t="shared" si="49"/>
        <v>377.7</v>
      </c>
    </row>
    <row r="127" spans="1:9" ht="45" x14ac:dyDescent="0.2">
      <c r="A127" s="36" t="s">
        <v>65</v>
      </c>
      <c r="B127" s="14">
        <v>650</v>
      </c>
      <c r="C127" s="32">
        <v>1</v>
      </c>
      <c r="D127" s="32">
        <v>13</v>
      </c>
      <c r="E127" s="33" t="s">
        <v>317</v>
      </c>
      <c r="F127" s="33" t="s">
        <v>66</v>
      </c>
      <c r="G127" s="35">
        <f>G128</f>
        <v>0</v>
      </c>
      <c r="H127" s="35">
        <f t="shared" si="49"/>
        <v>377.7</v>
      </c>
      <c r="I127" s="35">
        <f t="shared" si="49"/>
        <v>377.7</v>
      </c>
    </row>
    <row r="128" spans="1:9" x14ac:dyDescent="0.2">
      <c r="A128" s="36" t="s">
        <v>67</v>
      </c>
      <c r="B128" s="14">
        <v>650</v>
      </c>
      <c r="C128" s="32">
        <v>1</v>
      </c>
      <c r="D128" s="32">
        <v>13</v>
      </c>
      <c r="E128" s="33" t="s">
        <v>317</v>
      </c>
      <c r="F128" s="33" t="s">
        <v>68</v>
      </c>
      <c r="G128" s="35">
        <f>G129+G130</f>
        <v>0</v>
      </c>
      <c r="H128" s="35">
        <f t="shared" ref="H128:I128" si="50">H129+H130</f>
        <v>377.7</v>
      </c>
      <c r="I128" s="35">
        <f t="shared" si="50"/>
        <v>377.7</v>
      </c>
    </row>
    <row r="129" spans="1:9" x14ac:dyDescent="0.2">
      <c r="A129" s="37" t="s">
        <v>140</v>
      </c>
      <c r="B129" s="14">
        <v>650</v>
      </c>
      <c r="C129" s="32">
        <v>1</v>
      </c>
      <c r="D129" s="32">
        <v>13</v>
      </c>
      <c r="E129" s="33" t="s">
        <v>317</v>
      </c>
      <c r="F129" s="33">
        <v>111</v>
      </c>
      <c r="G129" s="35">
        <v>0</v>
      </c>
      <c r="H129" s="127">
        <v>290.09199999999998</v>
      </c>
      <c r="I129" s="121">
        <f t="shared" ref="I129:I130" si="51">G129+H129</f>
        <v>290.09199999999998</v>
      </c>
    </row>
    <row r="130" spans="1:9" ht="33.75" x14ac:dyDescent="0.2">
      <c r="A130" s="37" t="s">
        <v>141</v>
      </c>
      <c r="B130" s="14">
        <v>650</v>
      </c>
      <c r="C130" s="32">
        <v>1</v>
      </c>
      <c r="D130" s="32">
        <v>13</v>
      </c>
      <c r="E130" s="33" t="s">
        <v>317</v>
      </c>
      <c r="F130" s="33">
        <v>119</v>
      </c>
      <c r="G130" s="80">
        <v>0</v>
      </c>
      <c r="H130" s="127">
        <v>87.608000000000004</v>
      </c>
      <c r="I130" s="121">
        <f t="shared" si="51"/>
        <v>87.608000000000004</v>
      </c>
    </row>
    <row r="131" spans="1:9" ht="22.5" x14ac:dyDescent="0.2">
      <c r="A131" s="37" t="s">
        <v>135</v>
      </c>
      <c r="B131" s="14">
        <v>650</v>
      </c>
      <c r="C131" s="32">
        <v>1</v>
      </c>
      <c r="D131" s="32">
        <v>13</v>
      </c>
      <c r="E131" s="33" t="s">
        <v>237</v>
      </c>
      <c r="F131" s="33"/>
      <c r="G131" s="35">
        <f>G132</f>
        <v>25</v>
      </c>
      <c r="H131" s="35">
        <f t="shared" ref="H131:I133" si="52">H132</f>
        <v>-25</v>
      </c>
      <c r="I131" s="35">
        <f t="shared" si="52"/>
        <v>0</v>
      </c>
    </row>
    <row r="132" spans="1:9" ht="22.5" x14ac:dyDescent="0.2">
      <c r="A132" s="37" t="s">
        <v>161</v>
      </c>
      <c r="B132" s="14">
        <v>650</v>
      </c>
      <c r="C132" s="32">
        <v>1</v>
      </c>
      <c r="D132" s="32">
        <v>13</v>
      </c>
      <c r="E132" s="33">
        <v>1810302400</v>
      </c>
      <c r="F132" s="33" t="s">
        <v>62</v>
      </c>
      <c r="G132" s="35">
        <f>G133</f>
        <v>25</v>
      </c>
      <c r="H132" s="35">
        <f t="shared" si="52"/>
        <v>-25</v>
      </c>
      <c r="I132" s="35">
        <f t="shared" si="52"/>
        <v>0</v>
      </c>
    </row>
    <row r="133" spans="1:9" ht="22.5" x14ac:dyDescent="0.2">
      <c r="A133" s="37" t="s">
        <v>63</v>
      </c>
      <c r="B133" s="14">
        <v>650</v>
      </c>
      <c r="C133" s="32">
        <v>1</v>
      </c>
      <c r="D133" s="32">
        <v>13</v>
      </c>
      <c r="E133" s="33">
        <v>1810302400</v>
      </c>
      <c r="F133" s="33" t="s">
        <v>64</v>
      </c>
      <c r="G133" s="35">
        <f>G134</f>
        <v>25</v>
      </c>
      <c r="H133" s="35">
        <f t="shared" si="52"/>
        <v>-25</v>
      </c>
      <c r="I133" s="35">
        <f t="shared" si="52"/>
        <v>0</v>
      </c>
    </row>
    <row r="134" spans="1:9" x14ac:dyDescent="0.2">
      <c r="A134" s="37" t="s">
        <v>337</v>
      </c>
      <c r="B134" s="14">
        <v>650</v>
      </c>
      <c r="C134" s="32">
        <v>1</v>
      </c>
      <c r="D134" s="32">
        <v>13</v>
      </c>
      <c r="E134" s="33">
        <v>1810302400</v>
      </c>
      <c r="F134" s="33">
        <v>244</v>
      </c>
      <c r="G134" s="35">
        <v>25</v>
      </c>
      <c r="H134" s="127">
        <v>-25</v>
      </c>
      <c r="I134" s="121">
        <f>G134+H134</f>
        <v>0</v>
      </c>
    </row>
    <row r="135" spans="1:9" x14ac:dyDescent="0.2">
      <c r="A135" s="31" t="s">
        <v>35</v>
      </c>
      <c r="B135" s="14">
        <v>650</v>
      </c>
      <c r="C135" s="32">
        <v>2</v>
      </c>
      <c r="D135" s="32">
        <v>0</v>
      </c>
      <c r="E135" s="33" t="s">
        <v>61</v>
      </c>
      <c r="F135" s="33" t="s">
        <v>61</v>
      </c>
      <c r="G135" s="35">
        <f t="shared" ref="G135:I138" si="53">G136</f>
        <v>394</v>
      </c>
      <c r="H135" s="35">
        <f t="shared" si="53"/>
        <v>0</v>
      </c>
      <c r="I135" s="35">
        <f t="shared" si="53"/>
        <v>394</v>
      </c>
    </row>
    <row r="136" spans="1:9" x14ac:dyDescent="0.2">
      <c r="A136" s="31" t="s">
        <v>36</v>
      </c>
      <c r="B136" s="14">
        <v>650</v>
      </c>
      <c r="C136" s="32">
        <v>2</v>
      </c>
      <c r="D136" s="32">
        <v>3</v>
      </c>
      <c r="E136" s="33" t="s">
        <v>61</v>
      </c>
      <c r="F136" s="33" t="s">
        <v>61</v>
      </c>
      <c r="G136" s="35">
        <f t="shared" si="53"/>
        <v>394</v>
      </c>
      <c r="H136" s="35">
        <f t="shared" si="53"/>
        <v>0</v>
      </c>
      <c r="I136" s="35">
        <f t="shared" si="53"/>
        <v>394</v>
      </c>
    </row>
    <row r="137" spans="1:9" x14ac:dyDescent="0.2">
      <c r="A137" s="36" t="s">
        <v>83</v>
      </c>
      <c r="B137" s="14">
        <v>650</v>
      </c>
      <c r="C137" s="32">
        <v>2</v>
      </c>
      <c r="D137" s="32">
        <v>3</v>
      </c>
      <c r="E137" s="33">
        <v>5000000000</v>
      </c>
      <c r="F137" s="33" t="s">
        <v>61</v>
      </c>
      <c r="G137" s="35">
        <f t="shared" si="53"/>
        <v>394</v>
      </c>
      <c r="H137" s="35">
        <f t="shared" si="53"/>
        <v>0</v>
      </c>
      <c r="I137" s="35">
        <f t="shared" si="53"/>
        <v>394</v>
      </c>
    </row>
    <row r="138" spans="1:9" ht="22.5" x14ac:dyDescent="0.2">
      <c r="A138" s="36" t="s">
        <v>150</v>
      </c>
      <c r="B138" s="14">
        <v>650</v>
      </c>
      <c r="C138" s="32">
        <v>2</v>
      </c>
      <c r="D138" s="32">
        <v>3</v>
      </c>
      <c r="E138" s="33" t="s">
        <v>194</v>
      </c>
      <c r="F138" s="33"/>
      <c r="G138" s="35">
        <f t="shared" si="53"/>
        <v>394</v>
      </c>
      <c r="H138" s="35">
        <f t="shared" si="53"/>
        <v>0</v>
      </c>
      <c r="I138" s="35">
        <f t="shared" si="53"/>
        <v>394</v>
      </c>
    </row>
    <row r="139" spans="1:9" ht="22.5" x14ac:dyDescent="0.2">
      <c r="A139" s="36" t="s">
        <v>105</v>
      </c>
      <c r="B139" s="14">
        <v>650</v>
      </c>
      <c r="C139" s="32">
        <v>2</v>
      </c>
      <c r="D139" s="32">
        <v>3</v>
      </c>
      <c r="E139" s="33">
        <v>5000151180</v>
      </c>
      <c r="F139" s="33" t="s">
        <v>45</v>
      </c>
      <c r="G139" s="35">
        <f>G140+G145</f>
        <v>394</v>
      </c>
      <c r="H139" s="35">
        <f t="shared" ref="H139:I139" si="54">H140+H145</f>
        <v>0</v>
      </c>
      <c r="I139" s="35">
        <f t="shared" si="54"/>
        <v>394</v>
      </c>
    </row>
    <row r="140" spans="1:9" ht="45" x14ac:dyDescent="0.2">
      <c r="A140" s="3" t="s">
        <v>65</v>
      </c>
      <c r="B140" s="14">
        <v>650</v>
      </c>
      <c r="C140" s="32">
        <v>2</v>
      </c>
      <c r="D140" s="32">
        <v>3</v>
      </c>
      <c r="E140" s="33">
        <v>5000151180</v>
      </c>
      <c r="F140" s="33" t="s">
        <v>66</v>
      </c>
      <c r="G140" s="35">
        <f>G141</f>
        <v>333</v>
      </c>
      <c r="H140" s="35">
        <f t="shared" ref="H140:I140" si="55">H141</f>
        <v>0</v>
      </c>
      <c r="I140" s="35">
        <f t="shared" si="55"/>
        <v>333</v>
      </c>
    </row>
    <row r="141" spans="1:9" ht="22.5" x14ac:dyDescent="0.2">
      <c r="A141" s="3" t="s">
        <v>70</v>
      </c>
      <c r="B141" s="14">
        <v>650</v>
      </c>
      <c r="C141" s="32">
        <v>2</v>
      </c>
      <c r="D141" s="32">
        <v>3</v>
      </c>
      <c r="E141" s="33">
        <v>5000151180</v>
      </c>
      <c r="F141" s="33" t="s">
        <v>71</v>
      </c>
      <c r="G141" s="35">
        <f>G142+G144+G143</f>
        <v>333</v>
      </c>
      <c r="H141" s="35">
        <f t="shared" ref="H141:I141" si="56">H142+H144+H143</f>
        <v>0</v>
      </c>
      <c r="I141" s="35">
        <f t="shared" si="56"/>
        <v>333</v>
      </c>
    </row>
    <row r="142" spans="1:9" x14ac:dyDescent="0.2">
      <c r="A142" s="37" t="s">
        <v>138</v>
      </c>
      <c r="B142" s="14">
        <v>650</v>
      </c>
      <c r="C142" s="32">
        <v>2</v>
      </c>
      <c r="D142" s="32">
        <v>3</v>
      </c>
      <c r="E142" s="33">
        <v>5000151180</v>
      </c>
      <c r="F142" s="33">
        <v>121</v>
      </c>
      <c r="G142" s="35">
        <v>136</v>
      </c>
      <c r="H142" s="126"/>
      <c r="I142" s="121">
        <f t="shared" ref="I142:I144" si="57">G142+H142</f>
        <v>136</v>
      </c>
    </row>
    <row r="143" spans="1:9" ht="22.5" x14ac:dyDescent="0.2">
      <c r="A143" s="37" t="s">
        <v>53</v>
      </c>
      <c r="B143" s="14">
        <v>650</v>
      </c>
      <c r="C143" s="32">
        <v>2</v>
      </c>
      <c r="D143" s="32">
        <v>3</v>
      </c>
      <c r="E143" s="33">
        <v>5000151180</v>
      </c>
      <c r="F143" s="33" t="s">
        <v>273</v>
      </c>
      <c r="G143" s="35">
        <v>155</v>
      </c>
      <c r="H143" s="127"/>
      <c r="I143" s="121">
        <f t="shared" si="57"/>
        <v>155</v>
      </c>
    </row>
    <row r="144" spans="1:9" ht="33.75" x14ac:dyDescent="0.2">
      <c r="A144" s="37" t="s">
        <v>139</v>
      </c>
      <c r="B144" s="14">
        <v>650</v>
      </c>
      <c r="C144" s="32">
        <v>2</v>
      </c>
      <c r="D144" s="32">
        <v>3</v>
      </c>
      <c r="E144" s="33">
        <v>5000151180</v>
      </c>
      <c r="F144" s="33">
        <v>129</v>
      </c>
      <c r="G144" s="35">
        <v>42</v>
      </c>
      <c r="H144" s="126"/>
      <c r="I144" s="121">
        <f t="shared" si="57"/>
        <v>42</v>
      </c>
    </row>
    <row r="145" spans="1:9" ht="22.5" x14ac:dyDescent="0.2">
      <c r="A145" s="37" t="s">
        <v>161</v>
      </c>
      <c r="B145" s="14">
        <v>650</v>
      </c>
      <c r="C145" s="32">
        <v>2</v>
      </c>
      <c r="D145" s="32">
        <v>3</v>
      </c>
      <c r="E145" s="33">
        <v>5000151180</v>
      </c>
      <c r="F145" s="33" t="s">
        <v>62</v>
      </c>
      <c r="G145" s="35">
        <f>G146</f>
        <v>61</v>
      </c>
      <c r="H145" s="35">
        <f t="shared" ref="H145:I146" si="58">H146</f>
        <v>0</v>
      </c>
      <c r="I145" s="35">
        <f t="shared" si="58"/>
        <v>61</v>
      </c>
    </row>
    <row r="146" spans="1:9" ht="22.5" x14ac:dyDescent="0.2">
      <c r="A146" s="37" t="s">
        <v>63</v>
      </c>
      <c r="B146" s="14">
        <v>650</v>
      </c>
      <c r="C146" s="32">
        <v>2</v>
      </c>
      <c r="D146" s="32">
        <v>3</v>
      </c>
      <c r="E146" s="33">
        <v>5000151180</v>
      </c>
      <c r="F146" s="33" t="s">
        <v>64</v>
      </c>
      <c r="G146" s="35">
        <f>G147</f>
        <v>61</v>
      </c>
      <c r="H146" s="35">
        <f t="shared" si="58"/>
        <v>0</v>
      </c>
      <c r="I146" s="35">
        <f t="shared" si="58"/>
        <v>61</v>
      </c>
    </row>
    <row r="147" spans="1:9" x14ac:dyDescent="0.2">
      <c r="A147" s="37" t="s">
        <v>337</v>
      </c>
      <c r="B147" s="14">
        <v>650</v>
      </c>
      <c r="C147" s="32">
        <v>2</v>
      </c>
      <c r="D147" s="32">
        <v>3</v>
      </c>
      <c r="E147" s="33">
        <v>5000151180</v>
      </c>
      <c r="F147" s="33" t="s">
        <v>221</v>
      </c>
      <c r="G147" s="35">
        <v>61</v>
      </c>
      <c r="H147" s="128"/>
      <c r="I147" s="121">
        <f>G147+H147</f>
        <v>61</v>
      </c>
    </row>
    <row r="148" spans="1:9" x14ac:dyDescent="0.2">
      <c r="A148" s="31" t="s">
        <v>37</v>
      </c>
      <c r="B148" s="14">
        <v>650</v>
      </c>
      <c r="C148" s="32">
        <v>3</v>
      </c>
      <c r="D148" s="32">
        <v>0</v>
      </c>
      <c r="E148" s="33" t="s">
        <v>61</v>
      </c>
      <c r="F148" s="33" t="s">
        <v>61</v>
      </c>
      <c r="G148" s="35">
        <f>G149+G157+G171</f>
        <v>61</v>
      </c>
      <c r="H148" s="35">
        <f t="shared" ref="H148:I148" si="59">H149+H157+H171</f>
        <v>-8</v>
      </c>
      <c r="I148" s="35">
        <f t="shared" si="59"/>
        <v>53</v>
      </c>
    </row>
    <row r="149" spans="1:9" x14ac:dyDescent="0.2">
      <c r="A149" s="31" t="s">
        <v>38</v>
      </c>
      <c r="B149" s="14">
        <v>650</v>
      </c>
      <c r="C149" s="32">
        <v>3</v>
      </c>
      <c r="D149" s="32">
        <v>4</v>
      </c>
      <c r="E149" s="33" t="s">
        <v>61</v>
      </c>
      <c r="F149" s="33" t="s">
        <v>61</v>
      </c>
      <c r="G149" s="35">
        <f t="shared" ref="G149:I155" si="60">G150</f>
        <v>40</v>
      </c>
      <c r="H149" s="35">
        <f t="shared" si="60"/>
        <v>0</v>
      </c>
      <c r="I149" s="35">
        <f t="shared" si="60"/>
        <v>40</v>
      </c>
    </row>
    <row r="150" spans="1:9" ht="33.75" x14ac:dyDescent="0.2">
      <c r="A150" s="36" t="s">
        <v>287</v>
      </c>
      <c r="B150" s="14">
        <v>650</v>
      </c>
      <c r="C150" s="32">
        <v>3</v>
      </c>
      <c r="D150" s="32">
        <v>4</v>
      </c>
      <c r="E150" s="33">
        <v>1000000000</v>
      </c>
      <c r="F150" s="33"/>
      <c r="G150" s="35">
        <f t="shared" si="60"/>
        <v>40</v>
      </c>
      <c r="H150" s="35">
        <f t="shared" si="60"/>
        <v>0</v>
      </c>
      <c r="I150" s="35">
        <f t="shared" si="60"/>
        <v>40</v>
      </c>
    </row>
    <row r="151" spans="1:9" x14ac:dyDescent="0.2">
      <c r="A151" s="31" t="s">
        <v>79</v>
      </c>
      <c r="B151" s="14">
        <v>650</v>
      </c>
      <c r="C151" s="32">
        <v>3</v>
      </c>
      <c r="D151" s="32">
        <v>4</v>
      </c>
      <c r="E151" s="33">
        <v>1010000000</v>
      </c>
      <c r="F151" s="33"/>
      <c r="G151" s="35">
        <f t="shared" si="60"/>
        <v>40</v>
      </c>
      <c r="H151" s="35">
        <f t="shared" si="60"/>
        <v>0</v>
      </c>
      <c r="I151" s="35">
        <f t="shared" si="60"/>
        <v>40</v>
      </c>
    </row>
    <row r="152" spans="1:9" ht="33.75" x14ac:dyDescent="0.2">
      <c r="A152" s="37" t="s">
        <v>106</v>
      </c>
      <c r="B152" s="14">
        <v>650</v>
      </c>
      <c r="C152" s="32">
        <v>3</v>
      </c>
      <c r="D152" s="32">
        <v>4</v>
      </c>
      <c r="E152" s="33">
        <v>1010800000</v>
      </c>
      <c r="F152" s="33"/>
      <c r="G152" s="35">
        <f t="shared" si="60"/>
        <v>40</v>
      </c>
      <c r="H152" s="35">
        <f t="shared" si="60"/>
        <v>0</v>
      </c>
      <c r="I152" s="35">
        <f t="shared" si="60"/>
        <v>40</v>
      </c>
    </row>
    <row r="153" spans="1:9" ht="45" x14ac:dyDescent="0.2">
      <c r="A153" s="37" t="s">
        <v>107</v>
      </c>
      <c r="B153" s="14">
        <v>650</v>
      </c>
      <c r="C153" s="32">
        <v>3</v>
      </c>
      <c r="D153" s="32">
        <v>4</v>
      </c>
      <c r="E153" s="33" t="s">
        <v>160</v>
      </c>
      <c r="F153" s="33" t="s">
        <v>45</v>
      </c>
      <c r="G153" s="35">
        <f t="shared" si="60"/>
        <v>40</v>
      </c>
      <c r="H153" s="35">
        <f t="shared" si="60"/>
        <v>0</v>
      </c>
      <c r="I153" s="35">
        <f t="shared" si="60"/>
        <v>40</v>
      </c>
    </row>
    <row r="154" spans="1:9" ht="22.5" x14ac:dyDescent="0.2">
      <c r="A154" s="37" t="s">
        <v>161</v>
      </c>
      <c r="B154" s="14">
        <v>650</v>
      </c>
      <c r="C154" s="32">
        <v>3</v>
      </c>
      <c r="D154" s="32">
        <v>4</v>
      </c>
      <c r="E154" s="33" t="s">
        <v>160</v>
      </c>
      <c r="F154" s="33" t="s">
        <v>62</v>
      </c>
      <c r="G154" s="35">
        <f t="shared" si="60"/>
        <v>40</v>
      </c>
      <c r="H154" s="35">
        <f t="shared" si="60"/>
        <v>0</v>
      </c>
      <c r="I154" s="35">
        <f t="shared" si="60"/>
        <v>40</v>
      </c>
    </row>
    <row r="155" spans="1:9" ht="22.5" x14ac:dyDescent="0.2">
      <c r="A155" s="37" t="s">
        <v>63</v>
      </c>
      <c r="B155" s="14">
        <v>650</v>
      </c>
      <c r="C155" s="32">
        <v>3</v>
      </c>
      <c r="D155" s="32">
        <v>4</v>
      </c>
      <c r="E155" s="33" t="s">
        <v>160</v>
      </c>
      <c r="F155" s="33" t="s">
        <v>64</v>
      </c>
      <c r="G155" s="35">
        <f t="shared" si="60"/>
        <v>40</v>
      </c>
      <c r="H155" s="35">
        <f t="shared" si="60"/>
        <v>0</v>
      </c>
      <c r="I155" s="35">
        <f t="shared" si="60"/>
        <v>40</v>
      </c>
    </row>
    <row r="156" spans="1:9" x14ac:dyDescent="0.2">
      <c r="A156" s="37" t="s">
        <v>337</v>
      </c>
      <c r="B156" s="14">
        <v>650</v>
      </c>
      <c r="C156" s="32">
        <v>3</v>
      </c>
      <c r="D156" s="32">
        <v>4</v>
      </c>
      <c r="E156" s="33" t="s">
        <v>160</v>
      </c>
      <c r="F156" s="33">
        <v>244</v>
      </c>
      <c r="G156" s="35">
        <v>40</v>
      </c>
      <c r="H156" s="126"/>
      <c r="I156" s="121">
        <f>G156+H156</f>
        <v>40</v>
      </c>
    </row>
    <row r="157" spans="1:9" ht="22.5" x14ac:dyDescent="0.2">
      <c r="A157" s="31" t="s">
        <v>46</v>
      </c>
      <c r="B157" s="14">
        <v>650</v>
      </c>
      <c r="C157" s="32">
        <v>3</v>
      </c>
      <c r="D157" s="32">
        <v>9</v>
      </c>
      <c r="E157" s="33" t="s">
        <v>61</v>
      </c>
      <c r="F157" s="33" t="s">
        <v>61</v>
      </c>
      <c r="G157" s="35">
        <f>G158</f>
        <v>10</v>
      </c>
      <c r="H157" s="35">
        <f t="shared" ref="H157:I157" si="61">H158</f>
        <v>-8</v>
      </c>
      <c r="I157" s="35">
        <f t="shared" si="61"/>
        <v>2</v>
      </c>
    </row>
    <row r="158" spans="1:9" ht="33.75" x14ac:dyDescent="0.2">
      <c r="A158" s="36" t="s">
        <v>197</v>
      </c>
      <c r="B158" s="14">
        <v>650</v>
      </c>
      <c r="C158" s="32">
        <v>3</v>
      </c>
      <c r="D158" s="32">
        <v>9</v>
      </c>
      <c r="E158" s="33">
        <v>1100000000</v>
      </c>
      <c r="F158" s="33" t="s">
        <v>61</v>
      </c>
      <c r="G158" s="35">
        <f>G159+G165</f>
        <v>10</v>
      </c>
      <c r="H158" s="35">
        <f t="shared" ref="H158:I158" si="62">H159+H165</f>
        <v>-8</v>
      </c>
      <c r="I158" s="35">
        <f t="shared" si="62"/>
        <v>2</v>
      </c>
    </row>
    <row r="159" spans="1:9" ht="33.75" x14ac:dyDescent="0.2">
      <c r="A159" s="36" t="s">
        <v>80</v>
      </c>
      <c r="B159" s="14">
        <v>650</v>
      </c>
      <c r="C159" s="32">
        <v>3</v>
      </c>
      <c r="D159" s="32">
        <v>9</v>
      </c>
      <c r="E159" s="33">
        <v>1110000000</v>
      </c>
      <c r="F159" s="33" t="s">
        <v>61</v>
      </c>
      <c r="G159" s="35">
        <f>G160</f>
        <v>5</v>
      </c>
      <c r="H159" s="35">
        <f t="shared" ref="H159:I163" si="63">H160</f>
        <v>-4</v>
      </c>
      <c r="I159" s="35">
        <f t="shared" si="63"/>
        <v>1</v>
      </c>
    </row>
    <row r="160" spans="1:9" ht="22.5" x14ac:dyDescent="0.2">
      <c r="A160" s="36" t="s">
        <v>108</v>
      </c>
      <c r="B160" s="14">
        <v>650</v>
      </c>
      <c r="C160" s="32">
        <v>3</v>
      </c>
      <c r="D160" s="32">
        <v>9</v>
      </c>
      <c r="E160" s="33">
        <v>1110100000</v>
      </c>
      <c r="F160" s="33" t="s">
        <v>61</v>
      </c>
      <c r="G160" s="35">
        <f>G161</f>
        <v>5</v>
      </c>
      <c r="H160" s="35">
        <f t="shared" si="63"/>
        <v>-4</v>
      </c>
      <c r="I160" s="35">
        <f t="shared" si="63"/>
        <v>1</v>
      </c>
    </row>
    <row r="161" spans="1:9" ht="22.5" x14ac:dyDescent="0.2">
      <c r="A161" s="36" t="s">
        <v>104</v>
      </c>
      <c r="B161" s="14">
        <v>650</v>
      </c>
      <c r="C161" s="32">
        <v>3</v>
      </c>
      <c r="D161" s="32">
        <v>9</v>
      </c>
      <c r="E161" s="33">
        <v>1110199990</v>
      </c>
      <c r="F161" s="33" t="s">
        <v>45</v>
      </c>
      <c r="G161" s="35">
        <f>G162</f>
        <v>5</v>
      </c>
      <c r="H161" s="35">
        <f t="shared" si="63"/>
        <v>-4</v>
      </c>
      <c r="I161" s="35">
        <f t="shared" si="63"/>
        <v>1</v>
      </c>
    </row>
    <row r="162" spans="1:9" ht="22.5" x14ac:dyDescent="0.2">
      <c r="A162" s="37" t="s">
        <v>161</v>
      </c>
      <c r="B162" s="14">
        <v>650</v>
      </c>
      <c r="C162" s="32">
        <v>3</v>
      </c>
      <c r="D162" s="32">
        <v>9</v>
      </c>
      <c r="E162" s="33" t="s">
        <v>193</v>
      </c>
      <c r="F162" s="33" t="s">
        <v>62</v>
      </c>
      <c r="G162" s="35">
        <f>G163</f>
        <v>5</v>
      </c>
      <c r="H162" s="35">
        <f t="shared" si="63"/>
        <v>-4</v>
      </c>
      <c r="I162" s="35">
        <f t="shared" si="63"/>
        <v>1</v>
      </c>
    </row>
    <row r="163" spans="1:9" ht="22.5" x14ac:dyDescent="0.2">
      <c r="A163" s="37" t="s">
        <v>63</v>
      </c>
      <c r="B163" s="14">
        <v>650</v>
      </c>
      <c r="C163" s="32">
        <v>3</v>
      </c>
      <c r="D163" s="32">
        <v>9</v>
      </c>
      <c r="E163" s="33">
        <v>1110199990</v>
      </c>
      <c r="F163" s="33" t="s">
        <v>64</v>
      </c>
      <c r="G163" s="35">
        <f>G164</f>
        <v>5</v>
      </c>
      <c r="H163" s="35">
        <f t="shared" si="63"/>
        <v>-4</v>
      </c>
      <c r="I163" s="35">
        <f t="shared" si="63"/>
        <v>1</v>
      </c>
    </row>
    <row r="164" spans="1:9" x14ac:dyDescent="0.2">
      <c r="A164" s="37" t="s">
        <v>337</v>
      </c>
      <c r="B164" s="14">
        <v>650</v>
      </c>
      <c r="C164" s="32">
        <v>3</v>
      </c>
      <c r="D164" s="32">
        <v>9</v>
      </c>
      <c r="E164" s="33">
        <v>1110199990</v>
      </c>
      <c r="F164" s="33">
        <v>244</v>
      </c>
      <c r="G164" s="35">
        <v>5</v>
      </c>
      <c r="H164" s="127">
        <v>-4</v>
      </c>
      <c r="I164" s="121">
        <f>G164+H164</f>
        <v>1</v>
      </c>
    </row>
    <row r="165" spans="1:9" x14ac:dyDescent="0.2">
      <c r="A165" s="36" t="s">
        <v>81</v>
      </c>
      <c r="B165" s="14">
        <v>650</v>
      </c>
      <c r="C165" s="32">
        <v>3</v>
      </c>
      <c r="D165" s="32">
        <v>9</v>
      </c>
      <c r="E165" s="33">
        <v>1120000000</v>
      </c>
      <c r="F165" s="33" t="s">
        <v>61</v>
      </c>
      <c r="G165" s="35">
        <f>G166</f>
        <v>5</v>
      </c>
      <c r="H165" s="35">
        <f t="shared" ref="H165:I169" si="64">H166</f>
        <v>-4</v>
      </c>
      <c r="I165" s="35">
        <f t="shared" si="64"/>
        <v>1</v>
      </c>
    </row>
    <row r="166" spans="1:9" ht="22.5" x14ac:dyDescent="0.2">
      <c r="A166" s="36" t="s">
        <v>131</v>
      </c>
      <c r="B166" s="14">
        <v>650</v>
      </c>
      <c r="C166" s="32">
        <v>3</v>
      </c>
      <c r="D166" s="32">
        <v>9</v>
      </c>
      <c r="E166" s="33">
        <v>1120200000</v>
      </c>
      <c r="F166" s="33" t="s">
        <v>61</v>
      </c>
      <c r="G166" s="35">
        <f>G167</f>
        <v>5</v>
      </c>
      <c r="H166" s="35">
        <f t="shared" si="64"/>
        <v>-4</v>
      </c>
      <c r="I166" s="35">
        <f t="shared" si="64"/>
        <v>1</v>
      </c>
    </row>
    <row r="167" spans="1:9" ht="22.5" x14ac:dyDescent="0.2">
      <c r="A167" s="36" t="s">
        <v>104</v>
      </c>
      <c r="B167" s="14">
        <v>650</v>
      </c>
      <c r="C167" s="32">
        <v>3</v>
      </c>
      <c r="D167" s="32">
        <v>9</v>
      </c>
      <c r="E167" s="33">
        <v>1120299990</v>
      </c>
      <c r="F167" s="33" t="s">
        <v>45</v>
      </c>
      <c r="G167" s="35">
        <f>G168</f>
        <v>5</v>
      </c>
      <c r="H167" s="35">
        <f t="shared" si="64"/>
        <v>-4</v>
      </c>
      <c r="I167" s="35">
        <f t="shared" si="64"/>
        <v>1</v>
      </c>
    </row>
    <row r="168" spans="1:9" ht="22.5" x14ac:dyDescent="0.2">
      <c r="A168" s="37" t="s">
        <v>161</v>
      </c>
      <c r="B168" s="14">
        <v>650</v>
      </c>
      <c r="C168" s="32">
        <v>3</v>
      </c>
      <c r="D168" s="32">
        <v>9</v>
      </c>
      <c r="E168" s="33">
        <v>1120299990</v>
      </c>
      <c r="F168" s="33" t="s">
        <v>62</v>
      </c>
      <c r="G168" s="35">
        <f>G169</f>
        <v>5</v>
      </c>
      <c r="H168" s="35">
        <f t="shared" si="64"/>
        <v>-4</v>
      </c>
      <c r="I168" s="35">
        <f t="shared" si="64"/>
        <v>1</v>
      </c>
    </row>
    <row r="169" spans="1:9" ht="22.5" x14ac:dyDescent="0.2">
      <c r="A169" s="37" t="s">
        <v>63</v>
      </c>
      <c r="B169" s="14">
        <v>650</v>
      </c>
      <c r="C169" s="32">
        <v>3</v>
      </c>
      <c r="D169" s="32">
        <v>9</v>
      </c>
      <c r="E169" s="33">
        <v>1120299990</v>
      </c>
      <c r="F169" s="33" t="s">
        <v>64</v>
      </c>
      <c r="G169" s="35">
        <f>G170</f>
        <v>5</v>
      </c>
      <c r="H169" s="35">
        <f t="shared" si="64"/>
        <v>-4</v>
      </c>
      <c r="I169" s="35">
        <f t="shared" si="64"/>
        <v>1</v>
      </c>
    </row>
    <row r="170" spans="1:9" x14ac:dyDescent="0.2">
      <c r="A170" s="37" t="s">
        <v>337</v>
      </c>
      <c r="B170" s="14">
        <v>650</v>
      </c>
      <c r="C170" s="32">
        <v>3</v>
      </c>
      <c r="D170" s="32">
        <v>9</v>
      </c>
      <c r="E170" s="33">
        <v>1120299990</v>
      </c>
      <c r="F170" s="33">
        <v>244</v>
      </c>
      <c r="G170" s="35">
        <v>5</v>
      </c>
      <c r="H170" s="127">
        <v>-4</v>
      </c>
      <c r="I170" s="121">
        <f>G170+H170</f>
        <v>1</v>
      </c>
    </row>
    <row r="171" spans="1:9" ht="22.5" x14ac:dyDescent="0.2">
      <c r="A171" s="37" t="s">
        <v>109</v>
      </c>
      <c r="B171" s="14">
        <v>650</v>
      </c>
      <c r="C171" s="32">
        <v>3</v>
      </c>
      <c r="D171" s="32">
        <v>14</v>
      </c>
      <c r="E171" s="33"/>
      <c r="F171" s="33"/>
      <c r="G171" s="35">
        <f>G172</f>
        <v>11</v>
      </c>
      <c r="H171" s="35">
        <f t="shared" ref="H171:I173" si="65">H172</f>
        <v>0</v>
      </c>
      <c r="I171" s="35">
        <f t="shared" si="65"/>
        <v>11</v>
      </c>
    </row>
    <row r="172" spans="1:9" ht="33.75" x14ac:dyDescent="0.2">
      <c r="A172" s="36" t="s">
        <v>287</v>
      </c>
      <c r="B172" s="14">
        <v>650</v>
      </c>
      <c r="C172" s="32">
        <v>3</v>
      </c>
      <c r="D172" s="32">
        <v>14</v>
      </c>
      <c r="E172" s="33">
        <v>1000000000</v>
      </c>
      <c r="F172" s="33"/>
      <c r="G172" s="35">
        <f>G173</f>
        <v>11</v>
      </c>
      <c r="H172" s="35">
        <f t="shared" si="65"/>
        <v>0</v>
      </c>
      <c r="I172" s="35">
        <f t="shared" si="65"/>
        <v>11</v>
      </c>
    </row>
    <row r="173" spans="1:9" x14ac:dyDescent="0.2">
      <c r="A173" s="37" t="s">
        <v>79</v>
      </c>
      <c r="B173" s="14">
        <v>650</v>
      </c>
      <c r="C173" s="32">
        <v>3</v>
      </c>
      <c r="D173" s="32">
        <v>14</v>
      </c>
      <c r="E173" s="33">
        <v>1010000000</v>
      </c>
      <c r="F173" s="33"/>
      <c r="G173" s="35">
        <f>G174</f>
        <v>11</v>
      </c>
      <c r="H173" s="35">
        <f t="shared" si="65"/>
        <v>0</v>
      </c>
      <c r="I173" s="35">
        <f t="shared" si="65"/>
        <v>11</v>
      </c>
    </row>
    <row r="174" spans="1:9" ht="22.5" x14ac:dyDescent="0.2">
      <c r="A174" s="37" t="s">
        <v>110</v>
      </c>
      <c r="B174" s="14">
        <v>650</v>
      </c>
      <c r="C174" s="32">
        <v>3</v>
      </c>
      <c r="D174" s="32">
        <v>14</v>
      </c>
      <c r="E174" s="33">
        <v>1010300000</v>
      </c>
      <c r="F174" s="33"/>
      <c r="G174" s="35">
        <f>G175+G180</f>
        <v>11</v>
      </c>
      <c r="H174" s="35">
        <f t="shared" ref="H174:I174" si="66">H175+H180</f>
        <v>0</v>
      </c>
      <c r="I174" s="35">
        <f t="shared" si="66"/>
        <v>11</v>
      </c>
    </row>
    <row r="175" spans="1:9" ht="22.5" x14ac:dyDescent="0.2">
      <c r="A175" s="37" t="s">
        <v>241</v>
      </c>
      <c r="B175" s="14">
        <v>650</v>
      </c>
      <c r="C175" s="32">
        <v>3</v>
      </c>
      <c r="D175" s="32">
        <v>14</v>
      </c>
      <c r="E175" s="33">
        <v>1010382300</v>
      </c>
      <c r="F175" s="33" t="s">
        <v>45</v>
      </c>
      <c r="G175" s="35">
        <f>G176</f>
        <v>7.6</v>
      </c>
      <c r="H175" s="35">
        <f t="shared" ref="H175:I178" si="67">H176</f>
        <v>0</v>
      </c>
      <c r="I175" s="35">
        <f t="shared" si="67"/>
        <v>7.6</v>
      </c>
    </row>
    <row r="176" spans="1:9" ht="45" x14ac:dyDescent="0.2">
      <c r="A176" s="3" t="s">
        <v>65</v>
      </c>
      <c r="B176" s="14">
        <v>650</v>
      </c>
      <c r="C176" s="32">
        <v>3</v>
      </c>
      <c r="D176" s="32">
        <v>14</v>
      </c>
      <c r="E176" s="33">
        <v>1010382300</v>
      </c>
      <c r="F176" s="33" t="s">
        <v>66</v>
      </c>
      <c r="G176" s="35">
        <f>G177</f>
        <v>7.6</v>
      </c>
      <c r="H176" s="35">
        <f t="shared" si="67"/>
        <v>0</v>
      </c>
      <c r="I176" s="35">
        <f t="shared" si="67"/>
        <v>7.6</v>
      </c>
    </row>
    <row r="177" spans="1:9" ht="22.5" x14ac:dyDescent="0.2">
      <c r="A177" s="37" t="s">
        <v>70</v>
      </c>
      <c r="B177" s="14">
        <v>650</v>
      </c>
      <c r="C177" s="32">
        <v>3</v>
      </c>
      <c r="D177" s="32">
        <v>14</v>
      </c>
      <c r="E177" s="33">
        <v>1010382300</v>
      </c>
      <c r="F177" s="33" t="s">
        <v>62</v>
      </c>
      <c r="G177" s="35">
        <f>G178</f>
        <v>7.6</v>
      </c>
      <c r="H177" s="35">
        <f t="shared" si="67"/>
        <v>0</v>
      </c>
      <c r="I177" s="35">
        <f t="shared" si="67"/>
        <v>7.6</v>
      </c>
    </row>
    <row r="178" spans="1:9" ht="22.5" x14ac:dyDescent="0.2">
      <c r="A178" s="37" t="s">
        <v>63</v>
      </c>
      <c r="B178" s="14">
        <v>650</v>
      </c>
      <c r="C178" s="32">
        <v>3</v>
      </c>
      <c r="D178" s="32">
        <v>14</v>
      </c>
      <c r="E178" s="33">
        <v>1010382300</v>
      </c>
      <c r="F178" s="33" t="s">
        <v>64</v>
      </c>
      <c r="G178" s="35">
        <f>G179</f>
        <v>7.6</v>
      </c>
      <c r="H178" s="35">
        <f t="shared" si="67"/>
        <v>0</v>
      </c>
      <c r="I178" s="35">
        <f t="shared" si="67"/>
        <v>7.6</v>
      </c>
    </row>
    <row r="179" spans="1:9" x14ac:dyDescent="0.2">
      <c r="A179" s="37" t="s">
        <v>337</v>
      </c>
      <c r="B179" s="14">
        <v>650</v>
      </c>
      <c r="C179" s="32">
        <v>3</v>
      </c>
      <c r="D179" s="32">
        <v>14</v>
      </c>
      <c r="E179" s="33">
        <v>1010382300</v>
      </c>
      <c r="F179" s="33" t="s">
        <v>221</v>
      </c>
      <c r="G179" s="35">
        <v>7.6</v>
      </c>
      <c r="H179" s="126"/>
      <c r="I179" s="121">
        <f>G179+H179</f>
        <v>7.6</v>
      </c>
    </row>
    <row r="180" spans="1:9" ht="33.75" x14ac:dyDescent="0.2">
      <c r="A180" s="37" t="s">
        <v>243</v>
      </c>
      <c r="B180" s="14">
        <v>650</v>
      </c>
      <c r="C180" s="32">
        <v>3</v>
      </c>
      <c r="D180" s="32">
        <v>14</v>
      </c>
      <c r="E180" s="33" t="s">
        <v>202</v>
      </c>
      <c r="F180" s="33"/>
      <c r="G180" s="35">
        <f>G181</f>
        <v>3.4</v>
      </c>
      <c r="H180" s="35">
        <f t="shared" ref="H180:I182" si="68">H181</f>
        <v>0</v>
      </c>
      <c r="I180" s="35">
        <f t="shared" si="68"/>
        <v>3.4</v>
      </c>
    </row>
    <row r="181" spans="1:9" ht="22.5" x14ac:dyDescent="0.2">
      <c r="A181" s="37" t="s">
        <v>161</v>
      </c>
      <c r="B181" s="14">
        <v>650</v>
      </c>
      <c r="C181" s="32">
        <v>3</v>
      </c>
      <c r="D181" s="32">
        <v>14</v>
      </c>
      <c r="E181" s="33" t="s">
        <v>202</v>
      </c>
      <c r="F181" s="33" t="s">
        <v>62</v>
      </c>
      <c r="G181" s="35">
        <f>G182</f>
        <v>3.4</v>
      </c>
      <c r="H181" s="35">
        <f t="shared" si="68"/>
        <v>0</v>
      </c>
      <c r="I181" s="35">
        <f t="shared" si="68"/>
        <v>3.4</v>
      </c>
    </row>
    <row r="182" spans="1:9" ht="22.5" x14ac:dyDescent="0.2">
      <c r="A182" s="37" t="s">
        <v>63</v>
      </c>
      <c r="B182" s="14">
        <v>650</v>
      </c>
      <c r="C182" s="32">
        <v>3</v>
      </c>
      <c r="D182" s="32">
        <v>14</v>
      </c>
      <c r="E182" s="33" t="s">
        <v>202</v>
      </c>
      <c r="F182" s="33" t="s">
        <v>64</v>
      </c>
      <c r="G182" s="35">
        <f>G183</f>
        <v>3.4</v>
      </c>
      <c r="H182" s="35">
        <f t="shared" si="68"/>
        <v>0</v>
      </c>
      <c r="I182" s="35">
        <f t="shared" si="68"/>
        <v>3.4</v>
      </c>
    </row>
    <row r="183" spans="1:9" x14ac:dyDescent="0.2">
      <c r="A183" s="37" t="s">
        <v>337</v>
      </c>
      <c r="B183" s="14">
        <v>650</v>
      </c>
      <c r="C183" s="32">
        <v>3</v>
      </c>
      <c r="D183" s="32">
        <v>14</v>
      </c>
      <c r="E183" s="33" t="s">
        <v>202</v>
      </c>
      <c r="F183" s="33">
        <v>244</v>
      </c>
      <c r="G183" s="35">
        <v>3.4</v>
      </c>
      <c r="H183" s="126"/>
      <c r="I183" s="121">
        <f>G183+H183</f>
        <v>3.4</v>
      </c>
    </row>
    <row r="184" spans="1:9" x14ac:dyDescent="0.2">
      <c r="A184" s="31" t="s">
        <v>39</v>
      </c>
      <c r="B184" s="14">
        <v>650</v>
      </c>
      <c r="C184" s="32">
        <v>4</v>
      </c>
      <c r="D184" s="32">
        <v>0</v>
      </c>
      <c r="E184" s="33" t="s">
        <v>61</v>
      </c>
      <c r="F184" s="33" t="s">
        <v>61</v>
      </c>
      <c r="G184" s="44">
        <f>G215+G185+G207+G223</f>
        <v>3522.1</v>
      </c>
      <c r="H184" s="44">
        <f t="shared" ref="H184:I184" si="69">H215+H185+H207+H223</f>
        <v>0</v>
      </c>
      <c r="I184" s="44">
        <f t="shared" si="69"/>
        <v>3522.1</v>
      </c>
    </row>
    <row r="185" spans="1:9" x14ac:dyDescent="0.2">
      <c r="A185" s="31" t="s">
        <v>203</v>
      </c>
      <c r="B185" s="14">
        <v>650</v>
      </c>
      <c r="C185" s="32">
        <v>4</v>
      </c>
      <c r="D185" s="32">
        <v>1</v>
      </c>
      <c r="E185" s="33"/>
      <c r="F185" s="34"/>
      <c r="G185" s="44">
        <f>G186</f>
        <v>50</v>
      </c>
      <c r="H185" s="44">
        <f t="shared" ref="H185:I187" si="70">H186</f>
        <v>0</v>
      </c>
      <c r="I185" s="44">
        <f t="shared" si="70"/>
        <v>50</v>
      </c>
    </row>
    <row r="186" spans="1:9" ht="22.5" x14ac:dyDescent="0.2">
      <c r="A186" s="31" t="s">
        <v>279</v>
      </c>
      <c r="B186" s="14">
        <v>650</v>
      </c>
      <c r="C186" s="32">
        <v>4</v>
      </c>
      <c r="D186" s="32">
        <v>1</v>
      </c>
      <c r="E186" s="33" t="s">
        <v>163</v>
      </c>
      <c r="F186" s="34"/>
      <c r="G186" s="44">
        <f>G187</f>
        <v>50</v>
      </c>
      <c r="H186" s="44">
        <f t="shared" si="70"/>
        <v>0</v>
      </c>
      <c r="I186" s="44">
        <f t="shared" si="70"/>
        <v>50</v>
      </c>
    </row>
    <row r="187" spans="1:9" x14ac:dyDescent="0.2">
      <c r="A187" s="31" t="s">
        <v>125</v>
      </c>
      <c r="B187" s="14">
        <v>650</v>
      </c>
      <c r="C187" s="32">
        <v>4</v>
      </c>
      <c r="D187" s="32">
        <v>1</v>
      </c>
      <c r="E187" s="33" t="s">
        <v>164</v>
      </c>
      <c r="F187" s="34"/>
      <c r="G187" s="44">
        <f>G188</f>
        <v>50</v>
      </c>
      <c r="H187" s="44">
        <f t="shared" si="70"/>
        <v>0</v>
      </c>
      <c r="I187" s="44">
        <f t="shared" si="70"/>
        <v>50</v>
      </c>
    </row>
    <row r="188" spans="1:9" ht="22.5" x14ac:dyDescent="0.2">
      <c r="A188" s="31" t="s">
        <v>126</v>
      </c>
      <c r="B188" s="14">
        <v>650</v>
      </c>
      <c r="C188" s="32">
        <v>4</v>
      </c>
      <c r="D188" s="32">
        <v>1</v>
      </c>
      <c r="E188" s="33" t="s">
        <v>165</v>
      </c>
      <c r="F188" s="34"/>
      <c r="G188" s="44">
        <f>G189+G197+G202</f>
        <v>50</v>
      </c>
      <c r="H188" s="44">
        <f t="shared" ref="H188:I188" si="71">H189+H197+H202</f>
        <v>0</v>
      </c>
      <c r="I188" s="44">
        <f t="shared" si="71"/>
        <v>50</v>
      </c>
    </row>
    <row r="189" spans="1:9" x14ac:dyDescent="0.2">
      <c r="A189" s="37" t="s">
        <v>204</v>
      </c>
      <c r="B189" s="14">
        <v>650</v>
      </c>
      <c r="C189" s="32">
        <v>4</v>
      </c>
      <c r="D189" s="32">
        <v>1</v>
      </c>
      <c r="E189" s="33" t="s">
        <v>205</v>
      </c>
      <c r="F189" s="34"/>
      <c r="G189" s="35">
        <f>G190+G194</f>
        <v>0</v>
      </c>
      <c r="H189" s="35">
        <f t="shared" ref="H189:I189" si="72">H190+H194</f>
        <v>0</v>
      </c>
      <c r="I189" s="35">
        <f t="shared" si="72"/>
        <v>0</v>
      </c>
    </row>
    <row r="190" spans="1:9" ht="45" x14ac:dyDescent="0.2">
      <c r="A190" s="37" t="s">
        <v>65</v>
      </c>
      <c r="B190" s="14">
        <v>650</v>
      </c>
      <c r="C190" s="32">
        <v>4</v>
      </c>
      <c r="D190" s="32">
        <v>1</v>
      </c>
      <c r="E190" s="33" t="s">
        <v>205</v>
      </c>
      <c r="F190" s="34">
        <v>100</v>
      </c>
      <c r="G190" s="35">
        <f>G191</f>
        <v>0</v>
      </c>
      <c r="H190" s="35">
        <f t="shared" ref="H190:I190" si="73">H191</f>
        <v>0</v>
      </c>
      <c r="I190" s="35">
        <f t="shared" si="73"/>
        <v>0</v>
      </c>
    </row>
    <row r="191" spans="1:9" x14ac:dyDescent="0.2">
      <c r="A191" s="37" t="s">
        <v>67</v>
      </c>
      <c r="B191" s="14">
        <v>650</v>
      </c>
      <c r="C191" s="32">
        <v>4</v>
      </c>
      <c r="D191" s="32">
        <v>1</v>
      </c>
      <c r="E191" s="33" t="s">
        <v>205</v>
      </c>
      <c r="F191" s="34">
        <v>110</v>
      </c>
      <c r="G191" s="35">
        <f>G192+G193</f>
        <v>0</v>
      </c>
      <c r="H191" s="35">
        <f t="shared" ref="H191:I191" si="74">H192+H193</f>
        <v>0</v>
      </c>
      <c r="I191" s="35">
        <f t="shared" si="74"/>
        <v>0</v>
      </c>
    </row>
    <row r="192" spans="1:9" x14ac:dyDescent="0.2">
      <c r="A192" s="37" t="s">
        <v>140</v>
      </c>
      <c r="B192" s="14">
        <v>650</v>
      </c>
      <c r="C192" s="32">
        <v>4</v>
      </c>
      <c r="D192" s="32">
        <v>1</v>
      </c>
      <c r="E192" s="33" t="s">
        <v>205</v>
      </c>
      <c r="F192" s="33" t="s">
        <v>219</v>
      </c>
      <c r="G192" s="35">
        <v>0</v>
      </c>
      <c r="H192" s="127"/>
      <c r="I192" s="121">
        <f t="shared" ref="I192:I193" si="75">G192+H192</f>
        <v>0</v>
      </c>
    </row>
    <row r="193" spans="1:9" ht="33.75" x14ac:dyDescent="0.2">
      <c r="A193" s="37" t="s">
        <v>141</v>
      </c>
      <c r="B193" s="14">
        <v>650</v>
      </c>
      <c r="C193" s="32">
        <v>4</v>
      </c>
      <c r="D193" s="32">
        <v>1</v>
      </c>
      <c r="E193" s="33" t="s">
        <v>205</v>
      </c>
      <c r="F193" s="33" t="s">
        <v>220</v>
      </c>
      <c r="G193" s="35">
        <v>0</v>
      </c>
      <c r="H193" s="127"/>
      <c r="I193" s="121">
        <f t="shared" si="75"/>
        <v>0</v>
      </c>
    </row>
    <row r="194" spans="1:9" ht="22.5" x14ac:dyDescent="0.2">
      <c r="A194" s="37" t="s">
        <v>161</v>
      </c>
      <c r="B194" s="14">
        <v>650</v>
      </c>
      <c r="C194" s="32">
        <v>4</v>
      </c>
      <c r="D194" s="32">
        <v>1</v>
      </c>
      <c r="E194" s="33" t="s">
        <v>205</v>
      </c>
      <c r="F194" s="34">
        <v>200</v>
      </c>
      <c r="G194" s="35">
        <f>G195</f>
        <v>0</v>
      </c>
      <c r="H194" s="35">
        <f t="shared" ref="H194:I195" si="76">H195</f>
        <v>0</v>
      </c>
      <c r="I194" s="35">
        <f t="shared" si="76"/>
        <v>0</v>
      </c>
    </row>
    <row r="195" spans="1:9" ht="22.5" x14ac:dyDescent="0.2">
      <c r="A195" s="37" t="s">
        <v>63</v>
      </c>
      <c r="B195" s="14">
        <v>650</v>
      </c>
      <c r="C195" s="32">
        <v>4</v>
      </c>
      <c r="D195" s="32">
        <v>1</v>
      </c>
      <c r="E195" s="33" t="s">
        <v>205</v>
      </c>
      <c r="F195" s="34">
        <v>240</v>
      </c>
      <c r="G195" s="35">
        <f>G196</f>
        <v>0</v>
      </c>
      <c r="H195" s="35">
        <f t="shared" si="76"/>
        <v>0</v>
      </c>
      <c r="I195" s="35">
        <f t="shared" si="76"/>
        <v>0</v>
      </c>
    </row>
    <row r="196" spans="1:9" x14ac:dyDescent="0.2">
      <c r="A196" s="37" t="s">
        <v>337</v>
      </c>
      <c r="B196" s="14">
        <v>650</v>
      </c>
      <c r="C196" s="32">
        <v>4</v>
      </c>
      <c r="D196" s="32">
        <v>1</v>
      </c>
      <c r="E196" s="33" t="s">
        <v>205</v>
      </c>
      <c r="F196" s="33" t="s">
        <v>221</v>
      </c>
      <c r="G196" s="35">
        <v>0</v>
      </c>
      <c r="H196" s="127"/>
      <c r="I196" s="121">
        <f>G196+H196</f>
        <v>0</v>
      </c>
    </row>
    <row r="197" spans="1:9" ht="33.75" x14ac:dyDescent="0.2">
      <c r="A197" s="3" t="s">
        <v>136</v>
      </c>
      <c r="B197" s="14">
        <v>650</v>
      </c>
      <c r="C197" s="32">
        <v>4</v>
      </c>
      <c r="D197" s="32">
        <v>1</v>
      </c>
      <c r="E197" s="33" t="s">
        <v>166</v>
      </c>
      <c r="F197" s="34"/>
      <c r="G197" s="35">
        <f t="shared" ref="G197:I198" si="77">G198</f>
        <v>50</v>
      </c>
      <c r="H197" s="35">
        <f t="shared" si="77"/>
        <v>0</v>
      </c>
      <c r="I197" s="35">
        <f t="shared" si="77"/>
        <v>50</v>
      </c>
    </row>
    <row r="198" spans="1:9" ht="45" x14ac:dyDescent="0.2">
      <c r="A198" s="37" t="s">
        <v>65</v>
      </c>
      <c r="B198" s="14">
        <v>650</v>
      </c>
      <c r="C198" s="32">
        <v>4</v>
      </c>
      <c r="D198" s="32">
        <v>1</v>
      </c>
      <c r="E198" s="33" t="s">
        <v>166</v>
      </c>
      <c r="F198" s="34">
        <v>100</v>
      </c>
      <c r="G198" s="35">
        <f t="shared" si="77"/>
        <v>50</v>
      </c>
      <c r="H198" s="35">
        <f t="shared" si="77"/>
        <v>0</v>
      </c>
      <c r="I198" s="35">
        <f t="shared" si="77"/>
        <v>50</v>
      </c>
    </row>
    <row r="199" spans="1:9" x14ac:dyDescent="0.2">
      <c r="A199" s="36" t="s">
        <v>67</v>
      </c>
      <c r="B199" s="14">
        <v>650</v>
      </c>
      <c r="C199" s="32">
        <v>4</v>
      </c>
      <c r="D199" s="32">
        <v>1</v>
      </c>
      <c r="E199" s="33" t="s">
        <v>166</v>
      </c>
      <c r="F199" s="33" t="s">
        <v>68</v>
      </c>
      <c r="G199" s="35">
        <f>G200+G201</f>
        <v>50</v>
      </c>
      <c r="H199" s="35">
        <f t="shared" ref="H199:I199" si="78">H200+H201</f>
        <v>0</v>
      </c>
      <c r="I199" s="35">
        <f t="shared" si="78"/>
        <v>50</v>
      </c>
    </row>
    <row r="200" spans="1:9" x14ac:dyDescent="0.2">
      <c r="A200" s="37" t="s">
        <v>140</v>
      </c>
      <c r="B200" s="14">
        <v>650</v>
      </c>
      <c r="C200" s="32">
        <v>4</v>
      </c>
      <c r="D200" s="32">
        <v>1</v>
      </c>
      <c r="E200" s="33" t="s">
        <v>166</v>
      </c>
      <c r="F200" s="33">
        <v>111</v>
      </c>
      <c r="G200" s="35">
        <v>38</v>
      </c>
      <c r="H200" s="127"/>
      <c r="I200" s="121">
        <f t="shared" ref="I200:I201" si="79">G200+H200</f>
        <v>38</v>
      </c>
    </row>
    <row r="201" spans="1:9" ht="33.75" x14ac:dyDescent="0.2">
      <c r="A201" s="37" t="s">
        <v>141</v>
      </c>
      <c r="B201" s="14">
        <v>650</v>
      </c>
      <c r="C201" s="32">
        <v>4</v>
      </c>
      <c r="D201" s="32">
        <v>1</v>
      </c>
      <c r="E201" s="33" t="s">
        <v>166</v>
      </c>
      <c r="F201" s="33">
        <v>119</v>
      </c>
      <c r="G201" s="80">
        <v>12</v>
      </c>
      <c r="H201" s="127"/>
      <c r="I201" s="121">
        <f t="shared" si="79"/>
        <v>12</v>
      </c>
    </row>
    <row r="202" spans="1:9" ht="33.75" x14ac:dyDescent="0.2">
      <c r="A202" s="37" t="s">
        <v>206</v>
      </c>
      <c r="B202" s="14">
        <v>650</v>
      </c>
      <c r="C202" s="32">
        <v>4</v>
      </c>
      <c r="D202" s="32">
        <v>1</v>
      </c>
      <c r="E202" s="33" t="s">
        <v>207</v>
      </c>
      <c r="F202" s="34"/>
      <c r="G202" s="35">
        <f>G203</f>
        <v>0</v>
      </c>
      <c r="H202" s="35">
        <f t="shared" ref="H202:I203" si="80">H203</f>
        <v>0</v>
      </c>
      <c r="I202" s="35">
        <f t="shared" si="80"/>
        <v>0</v>
      </c>
    </row>
    <row r="203" spans="1:9" ht="45" x14ac:dyDescent="0.2">
      <c r="A203" s="37" t="s">
        <v>65</v>
      </c>
      <c r="B203" s="14">
        <v>650</v>
      </c>
      <c r="C203" s="32">
        <v>4</v>
      </c>
      <c r="D203" s="32">
        <v>1</v>
      </c>
      <c r="E203" s="33" t="s">
        <v>207</v>
      </c>
      <c r="F203" s="34">
        <v>100</v>
      </c>
      <c r="G203" s="35">
        <f>G204</f>
        <v>0</v>
      </c>
      <c r="H203" s="35">
        <f t="shared" si="80"/>
        <v>0</v>
      </c>
      <c r="I203" s="35">
        <f t="shared" si="80"/>
        <v>0</v>
      </c>
    </row>
    <row r="204" spans="1:9" x14ac:dyDescent="0.2">
      <c r="A204" s="37" t="s">
        <v>67</v>
      </c>
      <c r="B204" s="14">
        <v>650</v>
      </c>
      <c r="C204" s="32">
        <v>4</v>
      </c>
      <c r="D204" s="32">
        <v>1</v>
      </c>
      <c r="E204" s="33" t="s">
        <v>207</v>
      </c>
      <c r="F204" s="34">
        <v>110</v>
      </c>
      <c r="G204" s="35">
        <f>G205+G206</f>
        <v>0</v>
      </c>
      <c r="H204" s="35">
        <f t="shared" ref="H204:I204" si="81">H205+H206</f>
        <v>0</v>
      </c>
      <c r="I204" s="35">
        <f t="shared" si="81"/>
        <v>0</v>
      </c>
    </row>
    <row r="205" spans="1:9" x14ac:dyDescent="0.2">
      <c r="A205" s="37" t="s">
        <v>140</v>
      </c>
      <c r="B205" s="14">
        <v>650</v>
      </c>
      <c r="C205" s="32">
        <v>4</v>
      </c>
      <c r="D205" s="32">
        <v>1</v>
      </c>
      <c r="E205" s="33" t="s">
        <v>207</v>
      </c>
      <c r="F205" s="33">
        <v>111</v>
      </c>
      <c r="G205" s="35">
        <v>0</v>
      </c>
      <c r="H205" s="127"/>
      <c r="I205" s="121">
        <f t="shared" ref="I205:I206" si="82">G205+H205</f>
        <v>0</v>
      </c>
    </row>
    <row r="206" spans="1:9" ht="33.75" x14ac:dyDescent="0.2">
      <c r="A206" s="37" t="s">
        <v>141</v>
      </c>
      <c r="B206" s="14">
        <v>650</v>
      </c>
      <c r="C206" s="32"/>
      <c r="D206" s="32"/>
      <c r="E206" s="33" t="s">
        <v>207</v>
      </c>
      <c r="F206" s="81">
        <v>119</v>
      </c>
      <c r="G206" s="80">
        <v>0</v>
      </c>
      <c r="H206" s="127"/>
      <c r="I206" s="121">
        <f t="shared" si="82"/>
        <v>0</v>
      </c>
    </row>
    <row r="207" spans="1:9" x14ac:dyDescent="0.2">
      <c r="A207" s="37" t="s">
        <v>226</v>
      </c>
      <c r="B207" s="14">
        <v>650</v>
      </c>
      <c r="C207" s="32">
        <v>4</v>
      </c>
      <c r="D207" s="32">
        <v>9</v>
      </c>
      <c r="E207" s="33"/>
      <c r="F207" s="81"/>
      <c r="G207" s="80">
        <f t="shared" ref="G207:I213" si="83">G208</f>
        <v>3175.5</v>
      </c>
      <c r="H207" s="80">
        <f t="shared" si="83"/>
        <v>0</v>
      </c>
      <c r="I207" s="80">
        <f t="shared" si="83"/>
        <v>3175.5</v>
      </c>
    </row>
    <row r="208" spans="1:9" ht="33.75" x14ac:dyDescent="0.2">
      <c r="A208" s="37" t="s">
        <v>277</v>
      </c>
      <c r="B208" s="14">
        <v>650</v>
      </c>
      <c r="C208" s="32">
        <v>4</v>
      </c>
      <c r="D208" s="32">
        <v>9</v>
      </c>
      <c r="E208" s="52">
        <v>1500000000</v>
      </c>
      <c r="F208" s="34"/>
      <c r="G208" s="35">
        <f t="shared" si="83"/>
        <v>3175.5</v>
      </c>
      <c r="H208" s="35">
        <f t="shared" si="83"/>
        <v>0</v>
      </c>
      <c r="I208" s="35">
        <f t="shared" si="83"/>
        <v>3175.5</v>
      </c>
    </row>
    <row r="209" spans="1:9" x14ac:dyDescent="0.2">
      <c r="A209" s="37" t="s">
        <v>224</v>
      </c>
      <c r="B209" s="14">
        <v>650</v>
      </c>
      <c r="C209" s="32">
        <v>4</v>
      </c>
      <c r="D209" s="32">
        <v>9</v>
      </c>
      <c r="E209" s="52">
        <v>1540000000</v>
      </c>
      <c r="F209" s="34"/>
      <c r="G209" s="35">
        <f t="shared" si="83"/>
        <v>3175.5</v>
      </c>
      <c r="H209" s="35">
        <f t="shared" si="83"/>
        <v>0</v>
      </c>
      <c r="I209" s="35">
        <f t="shared" si="83"/>
        <v>3175.5</v>
      </c>
    </row>
    <row r="210" spans="1:9" ht="22.5" x14ac:dyDescent="0.2">
      <c r="A210" s="37" t="s">
        <v>225</v>
      </c>
      <c r="B210" s="14">
        <v>650</v>
      </c>
      <c r="C210" s="32">
        <v>4</v>
      </c>
      <c r="D210" s="32">
        <v>9</v>
      </c>
      <c r="E210" s="52">
        <v>1540200000</v>
      </c>
      <c r="F210" s="34"/>
      <c r="G210" s="35">
        <f t="shared" si="83"/>
        <v>3175.5</v>
      </c>
      <c r="H210" s="35">
        <f t="shared" si="83"/>
        <v>0</v>
      </c>
      <c r="I210" s="35">
        <f t="shared" si="83"/>
        <v>3175.5</v>
      </c>
    </row>
    <row r="211" spans="1:9" ht="22.5" x14ac:dyDescent="0.2">
      <c r="A211" s="37" t="s">
        <v>104</v>
      </c>
      <c r="B211" s="14">
        <v>650</v>
      </c>
      <c r="C211" s="32">
        <v>4</v>
      </c>
      <c r="D211" s="32">
        <v>9</v>
      </c>
      <c r="E211" s="52">
        <v>1540299990</v>
      </c>
      <c r="F211" s="34">
        <v>0</v>
      </c>
      <c r="G211" s="35">
        <f t="shared" si="83"/>
        <v>3175.5</v>
      </c>
      <c r="H211" s="35">
        <f t="shared" si="83"/>
        <v>0</v>
      </c>
      <c r="I211" s="35">
        <f t="shared" si="83"/>
        <v>3175.5</v>
      </c>
    </row>
    <row r="212" spans="1:9" ht="22.5" x14ac:dyDescent="0.2">
      <c r="A212" s="37" t="s">
        <v>161</v>
      </c>
      <c r="B212" s="14">
        <v>650</v>
      </c>
      <c r="C212" s="32">
        <v>4</v>
      </c>
      <c r="D212" s="32">
        <v>9</v>
      </c>
      <c r="E212" s="52">
        <v>1540299990</v>
      </c>
      <c r="F212" s="34">
        <v>200</v>
      </c>
      <c r="G212" s="35">
        <f t="shared" si="83"/>
        <v>3175.5</v>
      </c>
      <c r="H212" s="35">
        <f t="shared" si="83"/>
        <v>0</v>
      </c>
      <c r="I212" s="35">
        <f t="shared" si="83"/>
        <v>3175.5</v>
      </c>
    </row>
    <row r="213" spans="1:9" ht="22.5" x14ac:dyDescent="0.2">
      <c r="A213" s="37" t="s">
        <v>63</v>
      </c>
      <c r="B213" s="14">
        <v>650</v>
      </c>
      <c r="C213" s="32">
        <v>4</v>
      </c>
      <c r="D213" s="32">
        <v>9</v>
      </c>
      <c r="E213" s="52">
        <v>1540299990</v>
      </c>
      <c r="F213" s="34">
        <v>240</v>
      </c>
      <c r="G213" s="35">
        <f t="shared" si="83"/>
        <v>3175.5</v>
      </c>
      <c r="H213" s="35">
        <f t="shared" si="83"/>
        <v>0</v>
      </c>
      <c r="I213" s="35">
        <f t="shared" si="83"/>
        <v>3175.5</v>
      </c>
    </row>
    <row r="214" spans="1:9" x14ac:dyDescent="0.2">
      <c r="A214" s="37" t="s">
        <v>337</v>
      </c>
      <c r="B214" s="14">
        <v>650</v>
      </c>
      <c r="C214" s="32">
        <v>4</v>
      </c>
      <c r="D214" s="32">
        <v>9</v>
      </c>
      <c r="E214" s="52">
        <v>1540299990</v>
      </c>
      <c r="F214" s="34">
        <v>244</v>
      </c>
      <c r="G214" s="35">
        <v>3175.5</v>
      </c>
      <c r="H214" s="126"/>
      <c r="I214" s="121">
        <f>G214+H214</f>
        <v>3175.5</v>
      </c>
    </row>
    <row r="215" spans="1:9" x14ac:dyDescent="0.2">
      <c r="A215" s="31" t="s">
        <v>40</v>
      </c>
      <c r="B215" s="14">
        <v>650</v>
      </c>
      <c r="C215" s="32">
        <v>4</v>
      </c>
      <c r="D215" s="32">
        <v>10</v>
      </c>
      <c r="E215" s="33" t="s">
        <v>61</v>
      </c>
      <c r="F215" s="33" t="s">
        <v>61</v>
      </c>
      <c r="G215" s="35">
        <f t="shared" ref="G215:I221" si="84">G216</f>
        <v>292</v>
      </c>
      <c r="H215" s="35">
        <f t="shared" si="84"/>
        <v>0</v>
      </c>
      <c r="I215" s="35">
        <f t="shared" si="84"/>
        <v>292</v>
      </c>
    </row>
    <row r="216" spans="1:9" ht="22.5" x14ac:dyDescent="0.2">
      <c r="A216" s="36" t="s">
        <v>282</v>
      </c>
      <c r="B216" s="14">
        <v>650</v>
      </c>
      <c r="C216" s="32">
        <v>4</v>
      </c>
      <c r="D216" s="32">
        <v>10</v>
      </c>
      <c r="E216" s="33">
        <v>1400000000</v>
      </c>
      <c r="F216" s="33" t="s">
        <v>61</v>
      </c>
      <c r="G216" s="35">
        <f t="shared" si="84"/>
        <v>292</v>
      </c>
      <c r="H216" s="35">
        <f t="shared" si="84"/>
        <v>0</v>
      </c>
      <c r="I216" s="35">
        <f t="shared" si="84"/>
        <v>292</v>
      </c>
    </row>
    <row r="217" spans="1:9" ht="33.75" x14ac:dyDescent="0.2">
      <c r="A217" s="36" t="s">
        <v>153</v>
      </c>
      <c r="B217" s="14">
        <v>650</v>
      </c>
      <c r="C217" s="32">
        <v>4</v>
      </c>
      <c r="D217" s="32">
        <v>10</v>
      </c>
      <c r="E217" s="33">
        <v>1410000000</v>
      </c>
      <c r="F217" s="33" t="s">
        <v>61</v>
      </c>
      <c r="G217" s="35">
        <f t="shared" si="84"/>
        <v>292</v>
      </c>
      <c r="H217" s="35">
        <f t="shared" si="84"/>
        <v>0</v>
      </c>
      <c r="I217" s="35">
        <f t="shared" si="84"/>
        <v>292</v>
      </c>
    </row>
    <row r="218" spans="1:9" ht="33.75" x14ac:dyDescent="0.2">
      <c r="A218" s="36" t="s">
        <v>152</v>
      </c>
      <c r="B218" s="14">
        <v>650</v>
      </c>
      <c r="C218" s="32">
        <v>4</v>
      </c>
      <c r="D218" s="32">
        <v>10</v>
      </c>
      <c r="E218" s="33">
        <v>1410100000</v>
      </c>
      <c r="F218" s="33" t="s">
        <v>61</v>
      </c>
      <c r="G218" s="35">
        <f t="shared" si="84"/>
        <v>292</v>
      </c>
      <c r="H218" s="35">
        <f t="shared" si="84"/>
        <v>0</v>
      </c>
      <c r="I218" s="35">
        <f t="shared" si="84"/>
        <v>292</v>
      </c>
    </row>
    <row r="219" spans="1:9" x14ac:dyDescent="0.2">
      <c r="A219" s="36" t="s">
        <v>57</v>
      </c>
      <c r="B219" s="14">
        <v>650</v>
      </c>
      <c r="C219" s="32">
        <v>4</v>
      </c>
      <c r="D219" s="32">
        <v>10</v>
      </c>
      <c r="E219" s="33">
        <v>1410120070</v>
      </c>
      <c r="F219" s="33" t="s">
        <v>45</v>
      </c>
      <c r="G219" s="35">
        <f>G220</f>
        <v>292</v>
      </c>
      <c r="H219" s="35">
        <f t="shared" si="84"/>
        <v>0</v>
      </c>
      <c r="I219" s="35">
        <f t="shared" si="84"/>
        <v>292</v>
      </c>
    </row>
    <row r="220" spans="1:9" ht="22.5" x14ac:dyDescent="0.2">
      <c r="A220" s="37" t="s">
        <v>161</v>
      </c>
      <c r="B220" s="14">
        <v>650</v>
      </c>
      <c r="C220" s="32">
        <v>4</v>
      </c>
      <c r="D220" s="32">
        <v>10</v>
      </c>
      <c r="E220" s="33">
        <v>1410120070</v>
      </c>
      <c r="F220" s="33" t="s">
        <v>62</v>
      </c>
      <c r="G220" s="35">
        <f>G221</f>
        <v>292</v>
      </c>
      <c r="H220" s="35">
        <f t="shared" si="84"/>
        <v>0</v>
      </c>
      <c r="I220" s="35">
        <f t="shared" si="84"/>
        <v>292</v>
      </c>
    </row>
    <row r="221" spans="1:9" ht="22.5" x14ac:dyDescent="0.2">
      <c r="A221" s="37" t="s">
        <v>63</v>
      </c>
      <c r="B221" s="14">
        <v>650</v>
      </c>
      <c r="C221" s="32">
        <v>4</v>
      </c>
      <c r="D221" s="32">
        <v>10</v>
      </c>
      <c r="E221" s="33">
        <v>1410120070</v>
      </c>
      <c r="F221" s="33" t="s">
        <v>64</v>
      </c>
      <c r="G221" s="35">
        <f>G222</f>
        <v>292</v>
      </c>
      <c r="H221" s="35">
        <f t="shared" si="84"/>
        <v>0</v>
      </c>
      <c r="I221" s="35">
        <f t="shared" si="84"/>
        <v>292</v>
      </c>
    </row>
    <row r="222" spans="1:9" x14ac:dyDescent="0.2">
      <c r="A222" s="37" t="s">
        <v>337</v>
      </c>
      <c r="B222" s="14">
        <v>650</v>
      </c>
      <c r="C222" s="32">
        <v>4</v>
      </c>
      <c r="D222" s="32">
        <v>10</v>
      </c>
      <c r="E222" s="33">
        <v>1410120070</v>
      </c>
      <c r="F222" s="33">
        <v>244</v>
      </c>
      <c r="G222" s="35">
        <v>292</v>
      </c>
      <c r="H222" s="126"/>
      <c r="I222" s="121">
        <f>G222+H222</f>
        <v>292</v>
      </c>
    </row>
    <row r="223" spans="1:9" x14ac:dyDescent="0.2">
      <c r="A223" s="37" t="s">
        <v>238</v>
      </c>
      <c r="B223" s="14">
        <v>650</v>
      </c>
      <c r="C223" s="32">
        <v>4</v>
      </c>
      <c r="D223" s="32">
        <v>12</v>
      </c>
      <c r="E223" s="33"/>
      <c r="F223" s="34"/>
      <c r="G223" s="35">
        <f t="shared" ref="G223:I228" si="85">G224</f>
        <v>4.5999999999999996</v>
      </c>
      <c r="H223" s="35">
        <f t="shared" si="85"/>
        <v>0</v>
      </c>
      <c r="I223" s="35">
        <f t="shared" si="85"/>
        <v>4.5999999999999996</v>
      </c>
    </row>
    <row r="224" spans="1:9" ht="22.5" x14ac:dyDescent="0.2">
      <c r="A224" s="36" t="s">
        <v>280</v>
      </c>
      <c r="B224" s="14">
        <v>650</v>
      </c>
      <c r="C224" s="32">
        <v>4</v>
      </c>
      <c r="D224" s="32">
        <v>12</v>
      </c>
      <c r="E224" s="33" t="s">
        <v>293</v>
      </c>
      <c r="F224" s="34"/>
      <c r="G224" s="35">
        <f t="shared" si="85"/>
        <v>4.5999999999999996</v>
      </c>
      <c r="H224" s="35">
        <f t="shared" si="85"/>
        <v>0</v>
      </c>
      <c r="I224" s="35">
        <f t="shared" si="85"/>
        <v>4.5999999999999996</v>
      </c>
    </row>
    <row r="225" spans="1:9" ht="22.5" x14ac:dyDescent="0.2">
      <c r="A225" s="36" t="s">
        <v>145</v>
      </c>
      <c r="B225" s="14">
        <v>650</v>
      </c>
      <c r="C225" s="32">
        <v>4</v>
      </c>
      <c r="D225" s="32">
        <v>12</v>
      </c>
      <c r="E225" s="33" t="s">
        <v>292</v>
      </c>
      <c r="F225" s="34"/>
      <c r="G225" s="35">
        <f t="shared" si="85"/>
        <v>4.5999999999999996</v>
      </c>
      <c r="H225" s="35">
        <f t="shared" si="85"/>
        <v>0</v>
      </c>
      <c r="I225" s="35">
        <f t="shared" si="85"/>
        <v>4.5999999999999996</v>
      </c>
    </row>
    <row r="226" spans="1:9" ht="33.75" x14ac:dyDescent="0.2">
      <c r="A226" s="36" t="s">
        <v>146</v>
      </c>
      <c r="B226" s="14">
        <v>650</v>
      </c>
      <c r="C226" s="32">
        <v>4</v>
      </c>
      <c r="D226" s="32">
        <v>12</v>
      </c>
      <c r="E226" s="33" t="s">
        <v>291</v>
      </c>
      <c r="F226" s="34"/>
      <c r="G226" s="35">
        <f t="shared" si="85"/>
        <v>4.5999999999999996</v>
      </c>
      <c r="H226" s="35">
        <f t="shared" si="85"/>
        <v>0</v>
      </c>
      <c r="I226" s="35">
        <f t="shared" si="85"/>
        <v>4.5999999999999996</v>
      </c>
    </row>
    <row r="227" spans="1:9" ht="45" x14ac:dyDescent="0.2">
      <c r="A227" s="37" t="s">
        <v>127</v>
      </c>
      <c r="B227" s="14">
        <v>650</v>
      </c>
      <c r="C227" s="32">
        <v>4</v>
      </c>
      <c r="D227" s="32">
        <v>12</v>
      </c>
      <c r="E227" s="33">
        <v>1810189020</v>
      </c>
      <c r="F227" s="34"/>
      <c r="G227" s="35">
        <f t="shared" si="85"/>
        <v>4.5999999999999996</v>
      </c>
      <c r="H227" s="35">
        <f t="shared" si="85"/>
        <v>0</v>
      </c>
      <c r="I227" s="35">
        <f t="shared" si="85"/>
        <v>4.5999999999999996</v>
      </c>
    </row>
    <row r="228" spans="1:9" x14ac:dyDescent="0.2">
      <c r="A228" s="37" t="s">
        <v>82</v>
      </c>
      <c r="B228" s="14">
        <v>650</v>
      </c>
      <c r="C228" s="32">
        <v>4</v>
      </c>
      <c r="D228" s="32">
        <v>12</v>
      </c>
      <c r="E228" s="33">
        <v>1810189020</v>
      </c>
      <c r="F228" s="34">
        <v>500</v>
      </c>
      <c r="G228" s="35">
        <f t="shared" si="85"/>
        <v>4.5999999999999996</v>
      </c>
      <c r="H228" s="35">
        <f t="shared" si="85"/>
        <v>0</v>
      </c>
      <c r="I228" s="35">
        <f t="shared" si="85"/>
        <v>4.5999999999999996</v>
      </c>
    </row>
    <row r="229" spans="1:9" x14ac:dyDescent="0.2">
      <c r="A229" s="37" t="s">
        <v>60</v>
      </c>
      <c r="B229" s="14">
        <v>650</v>
      </c>
      <c r="C229" s="32">
        <v>4</v>
      </c>
      <c r="D229" s="32">
        <v>12</v>
      </c>
      <c r="E229" s="33">
        <v>1810189020</v>
      </c>
      <c r="F229" s="34">
        <v>540</v>
      </c>
      <c r="G229" s="35">
        <v>4.5999999999999996</v>
      </c>
      <c r="H229" s="126"/>
      <c r="I229" s="121">
        <f>G229+H229</f>
        <v>4.5999999999999996</v>
      </c>
    </row>
    <row r="230" spans="1:9" x14ac:dyDescent="0.2">
      <c r="A230" s="31" t="s">
        <v>41</v>
      </c>
      <c r="B230" s="14">
        <v>650</v>
      </c>
      <c r="C230" s="32">
        <v>5</v>
      </c>
      <c r="D230" s="32">
        <v>0</v>
      </c>
      <c r="E230" s="33" t="s">
        <v>61</v>
      </c>
      <c r="F230" s="33" t="s">
        <v>61</v>
      </c>
      <c r="G230" s="35">
        <f>G231+G239+G261</f>
        <v>2523</v>
      </c>
      <c r="H230" s="35">
        <f t="shared" ref="H230:I230" si="86">H231+H239+H261</f>
        <v>0</v>
      </c>
      <c r="I230" s="35">
        <f t="shared" si="86"/>
        <v>2523</v>
      </c>
    </row>
    <row r="231" spans="1:9" x14ac:dyDescent="0.2">
      <c r="A231" s="31" t="s">
        <v>58</v>
      </c>
      <c r="B231" s="14">
        <v>650</v>
      </c>
      <c r="C231" s="32">
        <v>5</v>
      </c>
      <c r="D231" s="32">
        <v>1</v>
      </c>
      <c r="E231" s="33" t="s">
        <v>61</v>
      </c>
      <c r="F231" s="33" t="s">
        <v>61</v>
      </c>
      <c r="G231" s="35">
        <f t="shared" ref="G231:I237" si="87">G232</f>
        <v>260</v>
      </c>
      <c r="H231" s="35">
        <f t="shared" si="87"/>
        <v>0</v>
      </c>
      <c r="I231" s="35">
        <f t="shared" si="87"/>
        <v>260</v>
      </c>
    </row>
    <row r="232" spans="1:9" ht="33.75" x14ac:dyDescent="0.2">
      <c r="A232" s="36" t="s">
        <v>208</v>
      </c>
      <c r="B232" s="14">
        <v>650</v>
      </c>
      <c r="C232" s="32">
        <v>5</v>
      </c>
      <c r="D232" s="32">
        <v>1</v>
      </c>
      <c r="E232" s="33" t="s">
        <v>176</v>
      </c>
      <c r="F232" s="33" t="s">
        <v>61</v>
      </c>
      <c r="G232" s="35">
        <f t="shared" si="87"/>
        <v>260</v>
      </c>
      <c r="H232" s="35">
        <f t="shared" si="87"/>
        <v>0</v>
      </c>
      <c r="I232" s="35">
        <f t="shared" si="87"/>
        <v>260</v>
      </c>
    </row>
    <row r="233" spans="1:9" ht="22.5" x14ac:dyDescent="0.2">
      <c r="A233" s="36" t="s">
        <v>77</v>
      </c>
      <c r="B233" s="14">
        <v>650</v>
      </c>
      <c r="C233" s="32">
        <v>5</v>
      </c>
      <c r="D233" s="32">
        <v>1</v>
      </c>
      <c r="E233" s="33" t="s">
        <v>180</v>
      </c>
      <c r="F233" s="33" t="s">
        <v>61</v>
      </c>
      <c r="G233" s="35">
        <f t="shared" si="87"/>
        <v>260</v>
      </c>
      <c r="H233" s="35">
        <f t="shared" si="87"/>
        <v>0</v>
      </c>
      <c r="I233" s="35">
        <f t="shared" si="87"/>
        <v>260</v>
      </c>
    </row>
    <row r="234" spans="1:9" ht="22.5" x14ac:dyDescent="0.2">
      <c r="A234" s="36" t="s">
        <v>121</v>
      </c>
      <c r="B234" s="14">
        <v>650</v>
      </c>
      <c r="C234" s="32">
        <v>5</v>
      </c>
      <c r="D234" s="32">
        <v>1</v>
      </c>
      <c r="E234" s="33" t="s">
        <v>181</v>
      </c>
      <c r="F234" s="33"/>
      <c r="G234" s="35">
        <f t="shared" si="87"/>
        <v>260</v>
      </c>
      <c r="H234" s="35">
        <f t="shared" si="87"/>
        <v>0</v>
      </c>
      <c r="I234" s="35">
        <f t="shared" si="87"/>
        <v>260</v>
      </c>
    </row>
    <row r="235" spans="1:9" ht="22.5" x14ac:dyDescent="0.2">
      <c r="A235" s="36" t="s">
        <v>104</v>
      </c>
      <c r="B235" s="14">
        <v>650</v>
      </c>
      <c r="C235" s="32">
        <v>5</v>
      </c>
      <c r="D235" s="32">
        <v>1</v>
      </c>
      <c r="E235" s="33" t="s">
        <v>183</v>
      </c>
      <c r="F235" s="33" t="s">
        <v>45</v>
      </c>
      <c r="G235" s="35">
        <f t="shared" si="87"/>
        <v>260</v>
      </c>
      <c r="H235" s="35">
        <f t="shared" si="87"/>
        <v>0</v>
      </c>
      <c r="I235" s="35">
        <f t="shared" si="87"/>
        <v>260</v>
      </c>
    </row>
    <row r="236" spans="1:9" ht="22.5" x14ac:dyDescent="0.2">
      <c r="A236" s="37" t="s">
        <v>161</v>
      </c>
      <c r="B236" s="14">
        <v>650</v>
      </c>
      <c r="C236" s="32">
        <v>5</v>
      </c>
      <c r="D236" s="32">
        <v>1</v>
      </c>
      <c r="E236" s="33" t="s">
        <v>183</v>
      </c>
      <c r="F236" s="33" t="s">
        <v>62</v>
      </c>
      <c r="G236" s="35">
        <f t="shared" si="87"/>
        <v>260</v>
      </c>
      <c r="H236" s="35">
        <f t="shared" si="87"/>
        <v>0</v>
      </c>
      <c r="I236" s="35">
        <f t="shared" si="87"/>
        <v>260</v>
      </c>
    </row>
    <row r="237" spans="1:9" ht="22.5" x14ac:dyDescent="0.2">
      <c r="A237" s="37" t="s">
        <v>63</v>
      </c>
      <c r="B237" s="14">
        <v>650</v>
      </c>
      <c r="C237" s="32">
        <v>5</v>
      </c>
      <c r="D237" s="32">
        <v>1</v>
      </c>
      <c r="E237" s="33" t="s">
        <v>183</v>
      </c>
      <c r="F237" s="33" t="s">
        <v>64</v>
      </c>
      <c r="G237" s="35">
        <f t="shared" si="87"/>
        <v>260</v>
      </c>
      <c r="H237" s="35">
        <f t="shared" si="87"/>
        <v>0</v>
      </c>
      <c r="I237" s="35">
        <f t="shared" si="87"/>
        <v>260</v>
      </c>
    </row>
    <row r="238" spans="1:9" x14ac:dyDescent="0.2">
      <c r="A238" s="37" t="s">
        <v>337</v>
      </c>
      <c r="B238" s="14">
        <v>650</v>
      </c>
      <c r="C238" s="32">
        <v>5</v>
      </c>
      <c r="D238" s="32">
        <v>1</v>
      </c>
      <c r="E238" s="33" t="s">
        <v>183</v>
      </c>
      <c r="F238" s="33">
        <v>244</v>
      </c>
      <c r="G238" s="35">
        <v>260</v>
      </c>
      <c r="H238" s="126"/>
      <c r="I238" s="121">
        <f>G238+H238</f>
        <v>260</v>
      </c>
    </row>
    <row r="239" spans="1:9" x14ac:dyDescent="0.2">
      <c r="A239" s="31" t="s">
        <v>47</v>
      </c>
      <c r="B239" s="14">
        <v>650</v>
      </c>
      <c r="C239" s="32">
        <v>5</v>
      </c>
      <c r="D239" s="32">
        <v>2</v>
      </c>
      <c r="E239" s="33" t="s">
        <v>61</v>
      </c>
      <c r="F239" s="33" t="s">
        <v>61</v>
      </c>
      <c r="G239" s="35">
        <f>G240</f>
        <v>2063</v>
      </c>
      <c r="H239" s="35">
        <f t="shared" ref="H239:I239" si="88">H240</f>
        <v>0</v>
      </c>
      <c r="I239" s="35">
        <f t="shared" si="88"/>
        <v>2063</v>
      </c>
    </row>
    <row r="240" spans="1:9" ht="33.75" x14ac:dyDescent="0.2">
      <c r="A240" s="36" t="s">
        <v>208</v>
      </c>
      <c r="B240" s="14">
        <v>650</v>
      </c>
      <c r="C240" s="32">
        <v>5</v>
      </c>
      <c r="D240" s="32">
        <v>2</v>
      </c>
      <c r="E240" s="33" t="s">
        <v>176</v>
      </c>
      <c r="F240" s="33" t="s">
        <v>61</v>
      </c>
      <c r="G240" s="35">
        <f>G241+G255</f>
        <v>2063</v>
      </c>
      <c r="H240" s="35">
        <f t="shared" ref="H240:I240" si="89">H241+H255</f>
        <v>0</v>
      </c>
      <c r="I240" s="35">
        <f t="shared" si="89"/>
        <v>2063</v>
      </c>
    </row>
    <row r="241" spans="1:9" ht="22.5" x14ac:dyDescent="0.2">
      <c r="A241" s="36" t="s">
        <v>76</v>
      </c>
      <c r="B241" s="14">
        <v>650</v>
      </c>
      <c r="C241" s="32">
        <v>5</v>
      </c>
      <c r="D241" s="32">
        <v>2</v>
      </c>
      <c r="E241" s="33" t="s">
        <v>177</v>
      </c>
      <c r="F241" s="33" t="s">
        <v>61</v>
      </c>
      <c r="G241" s="35">
        <f>G242</f>
        <v>2063</v>
      </c>
      <c r="H241" s="35">
        <f t="shared" ref="H241:I241" si="90">H242</f>
        <v>0</v>
      </c>
      <c r="I241" s="35">
        <f t="shared" si="90"/>
        <v>2063</v>
      </c>
    </row>
    <row r="242" spans="1:9" ht="22.5" x14ac:dyDescent="0.2">
      <c r="A242" s="36" t="s">
        <v>113</v>
      </c>
      <c r="B242" s="14">
        <v>650</v>
      </c>
      <c r="C242" s="32">
        <v>5</v>
      </c>
      <c r="D242" s="32">
        <v>2</v>
      </c>
      <c r="E242" s="33" t="s">
        <v>178</v>
      </c>
      <c r="F242" s="33" t="s">
        <v>61</v>
      </c>
      <c r="G242" s="35">
        <f>G243+G247+G251</f>
        <v>2063</v>
      </c>
      <c r="H242" s="35">
        <f t="shared" ref="H242:I242" si="91">H243+H247+H251</f>
        <v>0</v>
      </c>
      <c r="I242" s="35">
        <f t="shared" si="91"/>
        <v>2063</v>
      </c>
    </row>
    <row r="243" spans="1:9" ht="56.25" x14ac:dyDescent="0.2">
      <c r="A243" s="36" t="s">
        <v>310</v>
      </c>
      <c r="B243" s="14">
        <v>650</v>
      </c>
      <c r="C243" s="32">
        <v>5</v>
      </c>
      <c r="D243" s="32">
        <v>2</v>
      </c>
      <c r="E243" s="33" t="s">
        <v>179</v>
      </c>
      <c r="F243" s="33" t="s">
        <v>45</v>
      </c>
      <c r="G243" s="35">
        <f>G244</f>
        <v>1834.2</v>
      </c>
      <c r="H243" s="35">
        <f t="shared" ref="H243:I245" si="92">H244</f>
        <v>0</v>
      </c>
      <c r="I243" s="35">
        <f t="shared" si="92"/>
        <v>1834.2</v>
      </c>
    </row>
    <row r="244" spans="1:9" ht="22.5" x14ac:dyDescent="0.2">
      <c r="A244" s="37" t="s">
        <v>161</v>
      </c>
      <c r="B244" s="14">
        <v>650</v>
      </c>
      <c r="C244" s="32">
        <v>5</v>
      </c>
      <c r="D244" s="32">
        <v>2</v>
      </c>
      <c r="E244" s="33" t="s">
        <v>179</v>
      </c>
      <c r="F244" s="33" t="s">
        <v>62</v>
      </c>
      <c r="G244" s="35">
        <f>G245</f>
        <v>1834.2</v>
      </c>
      <c r="H244" s="35">
        <f t="shared" si="92"/>
        <v>0</v>
      </c>
      <c r="I244" s="35">
        <f t="shared" si="92"/>
        <v>1834.2</v>
      </c>
    </row>
    <row r="245" spans="1:9" ht="22.5" x14ac:dyDescent="0.2">
      <c r="A245" s="37" t="s">
        <v>63</v>
      </c>
      <c r="B245" s="14">
        <v>650</v>
      </c>
      <c r="C245" s="32">
        <v>5</v>
      </c>
      <c r="D245" s="32">
        <v>2</v>
      </c>
      <c r="E245" s="33" t="s">
        <v>179</v>
      </c>
      <c r="F245" s="33" t="s">
        <v>64</v>
      </c>
      <c r="G245" s="35">
        <f>G246</f>
        <v>1834.2</v>
      </c>
      <c r="H245" s="35">
        <f t="shared" si="92"/>
        <v>0</v>
      </c>
      <c r="I245" s="35">
        <f t="shared" si="92"/>
        <v>1834.2</v>
      </c>
    </row>
    <row r="246" spans="1:9" ht="22.5" x14ac:dyDescent="0.2">
      <c r="A246" s="37" t="s">
        <v>59</v>
      </c>
      <c r="B246" s="14">
        <v>650</v>
      </c>
      <c r="C246" s="32">
        <v>5</v>
      </c>
      <c r="D246" s="32">
        <v>2</v>
      </c>
      <c r="E246" s="33" t="s">
        <v>308</v>
      </c>
      <c r="F246" s="33">
        <v>243</v>
      </c>
      <c r="G246" s="80">
        <v>1834.2</v>
      </c>
      <c r="H246" s="126"/>
      <c r="I246" s="121">
        <f>G246+H246</f>
        <v>1834.2</v>
      </c>
    </row>
    <row r="247" spans="1:9" ht="22.5" x14ac:dyDescent="0.2">
      <c r="A247" s="37" t="s">
        <v>104</v>
      </c>
      <c r="B247" s="14">
        <v>650</v>
      </c>
      <c r="C247" s="32">
        <v>5</v>
      </c>
      <c r="D247" s="32">
        <v>2</v>
      </c>
      <c r="E247" s="33" t="s">
        <v>209</v>
      </c>
      <c r="F247" s="33"/>
      <c r="G247" s="35">
        <f>G248</f>
        <v>25</v>
      </c>
      <c r="H247" s="35">
        <f t="shared" ref="H247:I249" si="93">H248</f>
        <v>0</v>
      </c>
      <c r="I247" s="35">
        <f t="shared" si="93"/>
        <v>25</v>
      </c>
    </row>
    <row r="248" spans="1:9" ht="22.5" x14ac:dyDescent="0.2">
      <c r="A248" s="37" t="s">
        <v>161</v>
      </c>
      <c r="B248" s="14">
        <v>650</v>
      </c>
      <c r="C248" s="32">
        <v>5</v>
      </c>
      <c r="D248" s="32">
        <v>2</v>
      </c>
      <c r="E248" s="33" t="s">
        <v>209</v>
      </c>
      <c r="F248" s="33" t="s">
        <v>62</v>
      </c>
      <c r="G248" s="35">
        <f>G249</f>
        <v>25</v>
      </c>
      <c r="H248" s="35">
        <f t="shared" si="93"/>
        <v>0</v>
      </c>
      <c r="I248" s="35">
        <f t="shared" si="93"/>
        <v>25</v>
      </c>
    </row>
    <row r="249" spans="1:9" ht="22.5" x14ac:dyDescent="0.2">
      <c r="A249" s="37" t="s">
        <v>63</v>
      </c>
      <c r="B249" s="14">
        <v>650</v>
      </c>
      <c r="C249" s="32">
        <v>5</v>
      </c>
      <c r="D249" s="32">
        <v>2</v>
      </c>
      <c r="E249" s="33" t="s">
        <v>209</v>
      </c>
      <c r="F249" s="33" t="s">
        <v>64</v>
      </c>
      <c r="G249" s="35">
        <f>G250</f>
        <v>25</v>
      </c>
      <c r="H249" s="35">
        <f t="shared" si="93"/>
        <v>0</v>
      </c>
      <c r="I249" s="35">
        <f t="shared" si="93"/>
        <v>25</v>
      </c>
    </row>
    <row r="250" spans="1:9" ht="22.5" x14ac:dyDescent="0.2">
      <c r="A250" s="37" t="s">
        <v>54</v>
      </c>
      <c r="B250" s="14">
        <v>650</v>
      </c>
      <c r="C250" s="32">
        <v>5</v>
      </c>
      <c r="D250" s="32">
        <v>2</v>
      </c>
      <c r="E250" s="33" t="s">
        <v>209</v>
      </c>
      <c r="F250" s="33" t="s">
        <v>222</v>
      </c>
      <c r="G250" s="80">
        <v>25</v>
      </c>
      <c r="H250" s="128"/>
      <c r="I250" s="121">
        <f>G250+H250</f>
        <v>25</v>
      </c>
    </row>
    <row r="251" spans="1:9" ht="56.25" x14ac:dyDescent="0.2">
      <c r="A251" s="37" t="s">
        <v>309</v>
      </c>
      <c r="B251" s="14">
        <v>650</v>
      </c>
      <c r="C251" s="32">
        <v>5</v>
      </c>
      <c r="D251" s="32">
        <v>2</v>
      </c>
      <c r="E251" s="33" t="s">
        <v>210</v>
      </c>
      <c r="F251" s="34"/>
      <c r="G251" s="35">
        <f>G252</f>
        <v>203.8</v>
      </c>
      <c r="H251" s="35">
        <f t="shared" ref="H251:I253" si="94">H252</f>
        <v>0</v>
      </c>
      <c r="I251" s="35">
        <f t="shared" si="94"/>
        <v>203.8</v>
      </c>
    </row>
    <row r="252" spans="1:9" ht="22.5" x14ac:dyDescent="0.2">
      <c r="A252" s="37" t="s">
        <v>161</v>
      </c>
      <c r="B252" s="14">
        <v>650</v>
      </c>
      <c r="C252" s="32">
        <v>5</v>
      </c>
      <c r="D252" s="32">
        <v>2</v>
      </c>
      <c r="E252" s="33" t="s">
        <v>210</v>
      </c>
      <c r="F252" s="34">
        <v>200</v>
      </c>
      <c r="G252" s="35">
        <f>G253</f>
        <v>203.8</v>
      </c>
      <c r="H252" s="35">
        <f t="shared" si="94"/>
        <v>0</v>
      </c>
      <c r="I252" s="35">
        <f t="shared" si="94"/>
        <v>203.8</v>
      </c>
    </row>
    <row r="253" spans="1:9" ht="22.5" x14ac:dyDescent="0.2">
      <c r="A253" s="37" t="s">
        <v>63</v>
      </c>
      <c r="B253" s="14">
        <v>650</v>
      </c>
      <c r="C253" s="32">
        <v>5</v>
      </c>
      <c r="D253" s="32">
        <v>2</v>
      </c>
      <c r="E253" s="33" t="s">
        <v>210</v>
      </c>
      <c r="F253" s="34">
        <v>240</v>
      </c>
      <c r="G253" s="35">
        <f>G254</f>
        <v>203.8</v>
      </c>
      <c r="H253" s="35">
        <f t="shared" si="94"/>
        <v>0</v>
      </c>
      <c r="I253" s="35">
        <f t="shared" si="94"/>
        <v>203.8</v>
      </c>
    </row>
    <row r="254" spans="1:9" ht="22.5" x14ac:dyDescent="0.2">
      <c r="A254" s="37" t="s">
        <v>59</v>
      </c>
      <c r="B254" s="14">
        <v>650</v>
      </c>
      <c r="C254" s="32">
        <v>5</v>
      </c>
      <c r="D254" s="32">
        <v>2</v>
      </c>
      <c r="E254" s="33" t="s">
        <v>210</v>
      </c>
      <c r="F254" s="33" t="s">
        <v>222</v>
      </c>
      <c r="G254" s="80">
        <v>203.8</v>
      </c>
      <c r="H254" s="126"/>
      <c r="I254" s="121">
        <f>G254+H254</f>
        <v>203.8</v>
      </c>
    </row>
    <row r="255" spans="1:9" x14ac:dyDescent="0.2">
      <c r="A255" s="36" t="s">
        <v>114</v>
      </c>
      <c r="B255" s="14">
        <v>650</v>
      </c>
      <c r="C255" s="32">
        <v>5</v>
      </c>
      <c r="D255" s="32">
        <v>2</v>
      </c>
      <c r="E255" s="33" t="s">
        <v>187</v>
      </c>
      <c r="F255" s="33" t="s">
        <v>61</v>
      </c>
      <c r="G255" s="35">
        <f>G256</f>
        <v>0</v>
      </c>
      <c r="H255" s="35">
        <f t="shared" ref="H255:I259" si="95">H256</f>
        <v>0</v>
      </c>
      <c r="I255" s="35">
        <f t="shared" si="95"/>
        <v>0</v>
      </c>
    </row>
    <row r="256" spans="1:9" ht="22.5" x14ac:dyDescent="0.2">
      <c r="A256" s="36" t="s">
        <v>134</v>
      </c>
      <c r="B256" s="14">
        <v>650</v>
      </c>
      <c r="C256" s="32">
        <v>5</v>
      </c>
      <c r="D256" s="32">
        <v>2</v>
      </c>
      <c r="E256" s="33" t="s">
        <v>188</v>
      </c>
      <c r="F256" s="33" t="s">
        <v>61</v>
      </c>
      <c r="G256" s="35">
        <f>G257</f>
        <v>0</v>
      </c>
      <c r="H256" s="35">
        <f t="shared" si="95"/>
        <v>0</v>
      </c>
      <c r="I256" s="35">
        <f t="shared" si="95"/>
        <v>0</v>
      </c>
    </row>
    <row r="257" spans="1:9" ht="22.5" x14ac:dyDescent="0.2">
      <c r="A257" s="36" t="s">
        <v>104</v>
      </c>
      <c r="B257" s="14">
        <v>650</v>
      </c>
      <c r="C257" s="32">
        <v>5</v>
      </c>
      <c r="D257" s="32">
        <v>2</v>
      </c>
      <c r="E257" s="33" t="s">
        <v>189</v>
      </c>
      <c r="F257" s="33" t="s">
        <v>45</v>
      </c>
      <c r="G257" s="35">
        <f>G258</f>
        <v>0</v>
      </c>
      <c r="H257" s="35">
        <f t="shared" si="95"/>
        <v>0</v>
      </c>
      <c r="I257" s="35">
        <f t="shared" si="95"/>
        <v>0</v>
      </c>
    </row>
    <row r="258" spans="1:9" ht="22.5" x14ac:dyDescent="0.2">
      <c r="A258" s="37" t="s">
        <v>161</v>
      </c>
      <c r="B258" s="14">
        <v>650</v>
      </c>
      <c r="C258" s="32">
        <v>5</v>
      </c>
      <c r="D258" s="32">
        <v>2</v>
      </c>
      <c r="E258" s="33" t="s">
        <v>189</v>
      </c>
      <c r="F258" s="33" t="s">
        <v>62</v>
      </c>
      <c r="G258" s="35">
        <f>G259</f>
        <v>0</v>
      </c>
      <c r="H258" s="35">
        <f t="shared" si="95"/>
        <v>0</v>
      </c>
      <c r="I258" s="35">
        <f t="shared" si="95"/>
        <v>0</v>
      </c>
    </row>
    <row r="259" spans="1:9" ht="22.5" x14ac:dyDescent="0.2">
      <c r="A259" s="37" t="s">
        <v>63</v>
      </c>
      <c r="B259" s="14">
        <v>650</v>
      </c>
      <c r="C259" s="32">
        <v>5</v>
      </c>
      <c r="D259" s="32">
        <v>2</v>
      </c>
      <c r="E259" s="33" t="s">
        <v>189</v>
      </c>
      <c r="F259" s="33" t="s">
        <v>64</v>
      </c>
      <c r="G259" s="35">
        <f>G260</f>
        <v>0</v>
      </c>
      <c r="H259" s="35">
        <f t="shared" si="95"/>
        <v>0</v>
      </c>
      <c r="I259" s="35">
        <f t="shared" si="95"/>
        <v>0</v>
      </c>
    </row>
    <row r="260" spans="1:9" x14ac:dyDescent="0.2">
      <c r="A260" s="37" t="s">
        <v>337</v>
      </c>
      <c r="B260" s="14">
        <v>650</v>
      </c>
      <c r="C260" s="32">
        <v>5</v>
      </c>
      <c r="D260" s="32">
        <v>2</v>
      </c>
      <c r="E260" s="33" t="s">
        <v>189</v>
      </c>
      <c r="F260" s="33">
        <v>244</v>
      </c>
      <c r="G260" s="35">
        <v>0</v>
      </c>
      <c r="H260" s="127"/>
      <c r="I260" s="121">
        <f>G260+H260</f>
        <v>0</v>
      </c>
    </row>
    <row r="261" spans="1:9" x14ac:dyDescent="0.2">
      <c r="A261" s="31" t="s">
        <v>42</v>
      </c>
      <c r="B261" s="14">
        <v>650</v>
      </c>
      <c r="C261" s="32">
        <v>5</v>
      </c>
      <c r="D261" s="32">
        <v>3</v>
      </c>
      <c r="E261" s="33" t="s">
        <v>61</v>
      </c>
      <c r="F261" s="33" t="s">
        <v>61</v>
      </c>
      <c r="G261" s="35">
        <f>G262</f>
        <v>200</v>
      </c>
      <c r="H261" s="35">
        <f t="shared" ref="H261:I261" si="96">H262</f>
        <v>0</v>
      </c>
      <c r="I261" s="35">
        <f t="shared" si="96"/>
        <v>200</v>
      </c>
    </row>
    <row r="262" spans="1:9" ht="22.5" x14ac:dyDescent="0.2">
      <c r="A262" s="36" t="s">
        <v>283</v>
      </c>
      <c r="B262" s="14">
        <v>650</v>
      </c>
      <c r="C262" s="32">
        <v>5</v>
      </c>
      <c r="D262" s="32">
        <v>3</v>
      </c>
      <c r="E262" s="33">
        <v>2400000000</v>
      </c>
      <c r="F262" s="33" t="s">
        <v>61</v>
      </c>
      <c r="G262" s="35">
        <f>G263+G268</f>
        <v>200</v>
      </c>
      <c r="H262" s="35">
        <f t="shared" ref="H262:I262" si="97">H263+H268</f>
        <v>0</v>
      </c>
      <c r="I262" s="35">
        <f t="shared" si="97"/>
        <v>200</v>
      </c>
    </row>
    <row r="263" spans="1:9" ht="22.5" x14ac:dyDescent="0.2">
      <c r="A263" s="36" t="s">
        <v>115</v>
      </c>
      <c r="B263" s="14">
        <v>650</v>
      </c>
      <c r="C263" s="32">
        <v>5</v>
      </c>
      <c r="D263" s="32">
        <v>3</v>
      </c>
      <c r="E263" s="33">
        <v>2400100000</v>
      </c>
      <c r="F263" s="33" t="s">
        <v>61</v>
      </c>
      <c r="G263" s="35">
        <f>G264</f>
        <v>0</v>
      </c>
      <c r="H263" s="35">
        <f t="shared" ref="H263:I266" si="98">H264</f>
        <v>0</v>
      </c>
      <c r="I263" s="35">
        <f t="shared" si="98"/>
        <v>0</v>
      </c>
    </row>
    <row r="264" spans="1:9" ht="22.5" x14ac:dyDescent="0.2">
      <c r="A264" s="36" t="s">
        <v>104</v>
      </c>
      <c r="B264" s="14">
        <v>650</v>
      </c>
      <c r="C264" s="32">
        <v>5</v>
      </c>
      <c r="D264" s="32">
        <v>3</v>
      </c>
      <c r="E264" s="33">
        <v>2400199990</v>
      </c>
      <c r="F264" s="33" t="s">
        <v>45</v>
      </c>
      <c r="G264" s="35">
        <f>G265</f>
        <v>0</v>
      </c>
      <c r="H264" s="35">
        <f t="shared" si="98"/>
        <v>0</v>
      </c>
      <c r="I264" s="35">
        <f t="shared" si="98"/>
        <v>0</v>
      </c>
    </row>
    <row r="265" spans="1:9" ht="22.5" x14ac:dyDescent="0.2">
      <c r="A265" s="37" t="s">
        <v>161</v>
      </c>
      <c r="B265" s="14">
        <v>650</v>
      </c>
      <c r="C265" s="32">
        <v>5</v>
      </c>
      <c r="D265" s="32">
        <v>3</v>
      </c>
      <c r="E265" s="33">
        <v>2400199990</v>
      </c>
      <c r="F265" s="33" t="s">
        <v>62</v>
      </c>
      <c r="G265" s="35">
        <f>G266</f>
        <v>0</v>
      </c>
      <c r="H265" s="35">
        <f t="shared" si="98"/>
        <v>0</v>
      </c>
      <c r="I265" s="35">
        <f t="shared" si="98"/>
        <v>0</v>
      </c>
    </row>
    <row r="266" spans="1:9" ht="22.5" x14ac:dyDescent="0.2">
      <c r="A266" s="37" t="s">
        <v>63</v>
      </c>
      <c r="B266" s="14">
        <v>650</v>
      </c>
      <c r="C266" s="32">
        <v>5</v>
      </c>
      <c r="D266" s="32">
        <v>3</v>
      </c>
      <c r="E266" s="33">
        <v>2400199990</v>
      </c>
      <c r="F266" s="33" t="s">
        <v>64</v>
      </c>
      <c r="G266" s="35">
        <f>G267</f>
        <v>0</v>
      </c>
      <c r="H266" s="35">
        <f t="shared" si="98"/>
        <v>0</v>
      </c>
      <c r="I266" s="35">
        <f t="shared" si="98"/>
        <v>0</v>
      </c>
    </row>
    <row r="267" spans="1:9" x14ac:dyDescent="0.2">
      <c r="A267" s="37" t="s">
        <v>337</v>
      </c>
      <c r="B267" s="14">
        <v>650</v>
      </c>
      <c r="C267" s="32">
        <v>5</v>
      </c>
      <c r="D267" s="32">
        <v>3</v>
      </c>
      <c r="E267" s="33">
        <v>2400199990</v>
      </c>
      <c r="F267" s="33">
        <v>244</v>
      </c>
      <c r="G267" s="35">
        <v>0</v>
      </c>
      <c r="H267" s="126"/>
      <c r="I267" s="121">
        <f>G267+H267</f>
        <v>0</v>
      </c>
    </row>
    <row r="268" spans="1:9" ht="22.5" x14ac:dyDescent="0.2">
      <c r="A268" s="37" t="s">
        <v>211</v>
      </c>
      <c r="B268" s="14">
        <v>650</v>
      </c>
      <c r="C268" s="32">
        <v>5</v>
      </c>
      <c r="D268" s="32">
        <v>3</v>
      </c>
      <c r="E268" s="33" t="s">
        <v>212</v>
      </c>
      <c r="F268" s="33"/>
      <c r="G268" s="35">
        <f>G269</f>
        <v>200</v>
      </c>
      <c r="H268" s="35">
        <f t="shared" ref="H268:I271" si="99">H269</f>
        <v>0</v>
      </c>
      <c r="I268" s="35">
        <f t="shared" si="99"/>
        <v>200</v>
      </c>
    </row>
    <row r="269" spans="1:9" ht="22.5" x14ac:dyDescent="0.2">
      <c r="A269" s="37" t="s">
        <v>104</v>
      </c>
      <c r="B269" s="14">
        <v>650</v>
      </c>
      <c r="C269" s="32">
        <v>5</v>
      </c>
      <c r="D269" s="32">
        <v>3</v>
      </c>
      <c r="E269" s="33" t="s">
        <v>213</v>
      </c>
      <c r="F269" s="33" t="s">
        <v>45</v>
      </c>
      <c r="G269" s="35">
        <f>G270</f>
        <v>200</v>
      </c>
      <c r="H269" s="35">
        <f t="shared" si="99"/>
        <v>0</v>
      </c>
      <c r="I269" s="35">
        <f t="shared" si="99"/>
        <v>200</v>
      </c>
    </row>
    <row r="270" spans="1:9" ht="22.5" x14ac:dyDescent="0.2">
      <c r="A270" s="37" t="s">
        <v>161</v>
      </c>
      <c r="B270" s="14">
        <v>650</v>
      </c>
      <c r="C270" s="32">
        <v>5</v>
      </c>
      <c r="D270" s="32">
        <v>3</v>
      </c>
      <c r="E270" s="33" t="s">
        <v>213</v>
      </c>
      <c r="F270" s="33" t="s">
        <v>62</v>
      </c>
      <c r="G270" s="35">
        <f>G271</f>
        <v>200</v>
      </c>
      <c r="H270" s="35">
        <f t="shared" si="99"/>
        <v>0</v>
      </c>
      <c r="I270" s="35">
        <f t="shared" si="99"/>
        <v>200</v>
      </c>
    </row>
    <row r="271" spans="1:9" ht="22.5" x14ac:dyDescent="0.2">
      <c r="A271" s="37" t="s">
        <v>63</v>
      </c>
      <c r="B271" s="14">
        <v>650</v>
      </c>
      <c r="C271" s="32">
        <v>5</v>
      </c>
      <c r="D271" s="32">
        <v>3</v>
      </c>
      <c r="E271" s="33" t="s">
        <v>213</v>
      </c>
      <c r="F271" s="33" t="s">
        <v>64</v>
      </c>
      <c r="G271" s="35">
        <f>G272</f>
        <v>200</v>
      </c>
      <c r="H271" s="35">
        <f t="shared" si="99"/>
        <v>0</v>
      </c>
      <c r="I271" s="35">
        <f t="shared" si="99"/>
        <v>200</v>
      </c>
    </row>
    <row r="272" spans="1:9" x14ac:dyDescent="0.2">
      <c r="A272" s="37" t="s">
        <v>337</v>
      </c>
      <c r="B272" s="14">
        <v>650</v>
      </c>
      <c r="C272" s="32">
        <v>5</v>
      </c>
      <c r="D272" s="32">
        <v>3</v>
      </c>
      <c r="E272" s="33" t="s">
        <v>213</v>
      </c>
      <c r="F272" s="33">
        <v>244</v>
      </c>
      <c r="G272" s="35">
        <v>200</v>
      </c>
      <c r="H272" s="127"/>
      <c r="I272" s="121">
        <f>G272+H272</f>
        <v>200</v>
      </c>
    </row>
    <row r="273" spans="1:9" x14ac:dyDescent="0.2">
      <c r="A273" s="31" t="s">
        <v>50</v>
      </c>
      <c r="B273" s="14">
        <v>650</v>
      </c>
      <c r="C273" s="32">
        <v>8</v>
      </c>
      <c r="D273" s="32">
        <v>0</v>
      </c>
      <c r="E273" s="33" t="s">
        <v>61</v>
      </c>
      <c r="F273" s="33" t="s">
        <v>61</v>
      </c>
      <c r="G273" s="35">
        <f>G274</f>
        <v>1954.9</v>
      </c>
      <c r="H273" s="35">
        <f t="shared" ref="H273:I274" si="100">H274</f>
        <v>24.3</v>
      </c>
      <c r="I273" s="35">
        <f t="shared" si="100"/>
        <v>1979.2</v>
      </c>
    </row>
    <row r="274" spans="1:9" x14ac:dyDescent="0.2">
      <c r="A274" s="31" t="s">
        <v>43</v>
      </c>
      <c r="B274" s="14">
        <v>650</v>
      </c>
      <c r="C274" s="32">
        <v>8</v>
      </c>
      <c r="D274" s="32">
        <v>1</v>
      </c>
      <c r="E274" s="33" t="s">
        <v>61</v>
      </c>
      <c r="F274" s="33" t="s">
        <v>61</v>
      </c>
      <c r="G274" s="35">
        <f>G275</f>
        <v>1954.9</v>
      </c>
      <c r="H274" s="35">
        <f t="shared" si="100"/>
        <v>24.3</v>
      </c>
      <c r="I274" s="35">
        <f t="shared" si="100"/>
        <v>1979.2</v>
      </c>
    </row>
    <row r="275" spans="1:9" ht="22.5" x14ac:dyDescent="0.2">
      <c r="A275" s="36" t="s">
        <v>284</v>
      </c>
      <c r="B275" s="14">
        <v>650</v>
      </c>
      <c r="C275" s="32">
        <v>8</v>
      </c>
      <c r="D275" s="32">
        <v>1</v>
      </c>
      <c r="E275" s="33" t="s">
        <v>167</v>
      </c>
      <c r="F275" s="33" t="s">
        <v>61</v>
      </c>
      <c r="G275" s="35">
        <f>G276+G308</f>
        <v>1954.9</v>
      </c>
      <c r="H275" s="35">
        <f t="shared" ref="H275:I275" si="101">H276+H308</f>
        <v>24.3</v>
      </c>
      <c r="I275" s="35">
        <f t="shared" si="101"/>
        <v>1979.2</v>
      </c>
    </row>
    <row r="276" spans="1:9" ht="33.75" x14ac:dyDescent="0.2">
      <c r="A276" s="36" t="s">
        <v>116</v>
      </c>
      <c r="B276" s="14">
        <v>650</v>
      </c>
      <c r="C276" s="32">
        <v>8</v>
      </c>
      <c r="D276" s="32">
        <v>1</v>
      </c>
      <c r="E276" s="33" t="s">
        <v>168</v>
      </c>
      <c r="F276" s="33" t="s">
        <v>61</v>
      </c>
      <c r="G276" s="35">
        <f>G277</f>
        <v>1720.9</v>
      </c>
      <c r="H276" s="35">
        <f t="shared" ref="H276:I276" si="102">H277</f>
        <v>0</v>
      </c>
      <c r="I276" s="35">
        <f t="shared" si="102"/>
        <v>1720.9</v>
      </c>
    </row>
    <row r="277" spans="1:9" x14ac:dyDescent="0.2">
      <c r="A277" s="36" t="s">
        <v>117</v>
      </c>
      <c r="B277" s="14">
        <v>650</v>
      </c>
      <c r="C277" s="32">
        <v>8</v>
      </c>
      <c r="D277" s="32">
        <v>1</v>
      </c>
      <c r="E277" s="33" t="s">
        <v>169</v>
      </c>
      <c r="F277" s="33"/>
      <c r="G277" s="35">
        <f>G278+G287+G300+G295+G291+G304</f>
        <v>1720.9</v>
      </c>
      <c r="H277" s="35">
        <f t="shared" ref="H277:I277" si="103">H278+H287+H300+H295+H291+H304</f>
        <v>0</v>
      </c>
      <c r="I277" s="35">
        <f t="shared" si="103"/>
        <v>1720.9</v>
      </c>
    </row>
    <row r="278" spans="1:9" ht="22.5" x14ac:dyDescent="0.2">
      <c r="A278" s="36" t="s">
        <v>101</v>
      </c>
      <c r="B278" s="14">
        <v>650</v>
      </c>
      <c r="C278" s="32">
        <v>8</v>
      </c>
      <c r="D278" s="32">
        <v>1</v>
      </c>
      <c r="E278" s="33" t="s">
        <v>170</v>
      </c>
      <c r="F278" s="33" t="s">
        <v>45</v>
      </c>
      <c r="G278" s="35">
        <f>G279+G284</f>
        <v>1712.9</v>
      </c>
      <c r="H278" s="35">
        <f t="shared" ref="H278:I278" si="104">H279+H284</f>
        <v>0</v>
      </c>
      <c r="I278" s="35">
        <f t="shared" si="104"/>
        <v>1712.9</v>
      </c>
    </row>
    <row r="279" spans="1:9" ht="45" x14ac:dyDescent="0.2">
      <c r="A279" s="3" t="s">
        <v>65</v>
      </c>
      <c r="B279" s="14">
        <v>650</v>
      </c>
      <c r="C279" s="32">
        <v>8</v>
      </c>
      <c r="D279" s="32">
        <v>1</v>
      </c>
      <c r="E279" s="33" t="s">
        <v>170</v>
      </c>
      <c r="F279" s="33" t="s">
        <v>66</v>
      </c>
      <c r="G279" s="35">
        <f>G280</f>
        <v>1479</v>
      </c>
      <c r="H279" s="35">
        <f t="shared" ref="H279:I279" si="105">H280</f>
        <v>0</v>
      </c>
      <c r="I279" s="35">
        <f t="shared" si="105"/>
        <v>1479</v>
      </c>
    </row>
    <row r="280" spans="1:9" x14ac:dyDescent="0.2">
      <c r="A280" s="36" t="s">
        <v>67</v>
      </c>
      <c r="B280" s="14">
        <v>650</v>
      </c>
      <c r="C280" s="32">
        <v>8</v>
      </c>
      <c r="D280" s="32">
        <v>1</v>
      </c>
      <c r="E280" s="33" t="s">
        <v>170</v>
      </c>
      <c r="F280" s="33" t="s">
        <v>68</v>
      </c>
      <c r="G280" s="35">
        <f>G281+G282+G283</f>
        <v>1479</v>
      </c>
      <c r="H280" s="35">
        <f t="shared" ref="H280:I280" si="106">H281+H282+H283</f>
        <v>0</v>
      </c>
      <c r="I280" s="35">
        <f t="shared" si="106"/>
        <v>1479</v>
      </c>
    </row>
    <row r="281" spans="1:9" x14ac:dyDescent="0.2">
      <c r="A281" s="37" t="s">
        <v>140</v>
      </c>
      <c r="B281" s="14">
        <v>650</v>
      </c>
      <c r="C281" s="32">
        <v>8</v>
      </c>
      <c r="D281" s="32">
        <v>1</v>
      </c>
      <c r="E281" s="33" t="s">
        <v>170</v>
      </c>
      <c r="F281" s="33">
        <v>111</v>
      </c>
      <c r="G281" s="35">
        <v>1059</v>
      </c>
      <c r="H281" s="126"/>
      <c r="I281" s="121">
        <f t="shared" ref="I281:I283" si="107">G281+H281</f>
        <v>1059</v>
      </c>
    </row>
    <row r="282" spans="1:9" ht="22.5" x14ac:dyDescent="0.2">
      <c r="A282" s="37" t="s">
        <v>56</v>
      </c>
      <c r="B282" s="14">
        <v>650</v>
      </c>
      <c r="C282" s="32">
        <v>8</v>
      </c>
      <c r="D282" s="32">
        <v>1</v>
      </c>
      <c r="E282" s="33" t="s">
        <v>170</v>
      </c>
      <c r="F282" s="33">
        <v>112</v>
      </c>
      <c r="G282" s="35">
        <v>100</v>
      </c>
      <c r="H282" s="126"/>
      <c r="I282" s="121">
        <f t="shared" si="107"/>
        <v>100</v>
      </c>
    </row>
    <row r="283" spans="1:9" ht="33.75" x14ac:dyDescent="0.2">
      <c r="A283" s="37" t="s">
        <v>141</v>
      </c>
      <c r="B283" s="14">
        <v>650</v>
      </c>
      <c r="C283" s="32">
        <v>8</v>
      </c>
      <c r="D283" s="32">
        <v>1</v>
      </c>
      <c r="E283" s="33" t="s">
        <v>170</v>
      </c>
      <c r="F283" s="33">
        <v>119</v>
      </c>
      <c r="G283" s="35">
        <v>320</v>
      </c>
      <c r="H283" s="126"/>
      <c r="I283" s="121">
        <f t="shared" si="107"/>
        <v>320</v>
      </c>
    </row>
    <row r="284" spans="1:9" ht="22.5" x14ac:dyDescent="0.2">
      <c r="A284" s="37" t="s">
        <v>161</v>
      </c>
      <c r="B284" s="14">
        <v>650</v>
      </c>
      <c r="C284" s="32">
        <v>8</v>
      </c>
      <c r="D284" s="32">
        <v>1</v>
      </c>
      <c r="E284" s="33" t="s">
        <v>170</v>
      </c>
      <c r="F284" s="33" t="s">
        <v>62</v>
      </c>
      <c r="G284" s="35">
        <f>G285</f>
        <v>233.9</v>
      </c>
      <c r="H284" s="35">
        <f t="shared" ref="H284:I285" si="108">H285</f>
        <v>0</v>
      </c>
      <c r="I284" s="35">
        <f t="shared" si="108"/>
        <v>233.9</v>
      </c>
    </row>
    <row r="285" spans="1:9" ht="22.5" x14ac:dyDescent="0.2">
      <c r="A285" s="37" t="s">
        <v>63</v>
      </c>
      <c r="B285" s="14">
        <v>650</v>
      </c>
      <c r="C285" s="32">
        <v>8</v>
      </c>
      <c r="D285" s="32">
        <v>1</v>
      </c>
      <c r="E285" s="33" t="s">
        <v>170</v>
      </c>
      <c r="F285" s="33" t="s">
        <v>64</v>
      </c>
      <c r="G285" s="35">
        <f>G286</f>
        <v>233.9</v>
      </c>
      <c r="H285" s="35">
        <f t="shared" si="108"/>
        <v>0</v>
      </c>
      <c r="I285" s="35">
        <f t="shared" si="108"/>
        <v>233.9</v>
      </c>
    </row>
    <row r="286" spans="1:9" x14ac:dyDescent="0.2">
      <c r="A286" s="37" t="s">
        <v>337</v>
      </c>
      <c r="B286" s="14">
        <v>650</v>
      </c>
      <c r="C286" s="32">
        <v>8</v>
      </c>
      <c r="D286" s="32">
        <v>1</v>
      </c>
      <c r="E286" s="33" t="s">
        <v>170</v>
      </c>
      <c r="F286" s="33">
        <v>244</v>
      </c>
      <c r="G286" s="35">
        <v>233.9</v>
      </c>
      <c r="H286" s="126"/>
      <c r="I286" s="121">
        <f>G286+H286</f>
        <v>233.9</v>
      </c>
    </row>
    <row r="287" spans="1:9" ht="33.75" x14ac:dyDescent="0.2">
      <c r="A287" s="36" t="s">
        <v>242</v>
      </c>
      <c r="B287" s="14">
        <v>650</v>
      </c>
      <c r="C287" s="32">
        <v>8</v>
      </c>
      <c r="D287" s="32">
        <v>1</v>
      </c>
      <c r="E287" s="33" t="s">
        <v>171</v>
      </c>
      <c r="F287" s="33" t="s">
        <v>45</v>
      </c>
      <c r="G287" s="35">
        <f>G288</f>
        <v>0</v>
      </c>
      <c r="H287" s="35">
        <f t="shared" ref="H287:I293" si="109">H288</f>
        <v>0</v>
      </c>
      <c r="I287" s="35">
        <f t="shared" si="109"/>
        <v>0</v>
      </c>
    </row>
    <row r="288" spans="1:9" ht="22.5" x14ac:dyDescent="0.2">
      <c r="A288" s="37" t="s">
        <v>161</v>
      </c>
      <c r="B288" s="14">
        <v>650</v>
      </c>
      <c r="C288" s="32">
        <v>8</v>
      </c>
      <c r="D288" s="32">
        <v>1</v>
      </c>
      <c r="E288" s="33" t="s">
        <v>171</v>
      </c>
      <c r="F288" s="33" t="s">
        <v>62</v>
      </c>
      <c r="G288" s="35">
        <f>G289</f>
        <v>0</v>
      </c>
      <c r="H288" s="35">
        <f t="shared" si="109"/>
        <v>0</v>
      </c>
      <c r="I288" s="35">
        <f t="shared" si="109"/>
        <v>0</v>
      </c>
    </row>
    <row r="289" spans="1:9" ht="22.5" x14ac:dyDescent="0.2">
      <c r="A289" s="37" t="s">
        <v>63</v>
      </c>
      <c r="B289" s="14">
        <v>650</v>
      </c>
      <c r="C289" s="32">
        <v>8</v>
      </c>
      <c r="D289" s="32">
        <v>1</v>
      </c>
      <c r="E289" s="33" t="s">
        <v>171</v>
      </c>
      <c r="F289" s="33" t="s">
        <v>64</v>
      </c>
      <c r="G289" s="35">
        <f>G290</f>
        <v>0</v>
      </c>
      <c r="H289" s="35">
        <f t="shared" si="109"/>
        <v>0</v>
      </c>
      <c r="I289" s="35">
        <f t="shared" si="109"/>
        <v>0</v>
      </c>
    </row>
    <row r="290" spans="1:9" x14ac:dyDescent="0.2">
      <c r="A290" s="37" t="s">
        <v>337</v>
      </c>
      <c r="B290" s="14">
        <v>650</v>
      </c>
      <c r="C290" s="32">
        <v>8</v>
      </c>
      <c r="D290" s="32">
        <v>1</v>
      </c>
      <c r="E290" s="33" t="s">
        <v>171</v>
      </c>
      <c r="F290" s="33">
        <v>244</v>
      </c>
      <c r="G290" s="35">
        <v>0</v>
      </c>
      <c r="H290" s="126"/>
      <c r="I290" s="121">
        <f>G290+H290</f>
        <v>0</v>
      </c>
    </row>
    <row r="291" spans="1:9" ht="33.75" x14ac:dyDescent="0.2">
      <c r="A291" s="36" t="s">
        <v>242</v>
      </c>
      <c r="B291" s="14">
        <v>650</v>
      </c>
      <c r="C291" s="32">
        <v>8</v>
      </c>
      <c r="D291" s="32">
        <v>1</v>
      </c>
      <c r="E291" s="33" t="s">
        <v>303</v>
      </c>
      <c r="F291" s="33" t="s">
        <v>45</v>
      </c>
      <c r="G291" s="35">
        <f>G292</f>
        <v>6.8</v>
      </c>
      <c r="H291" s="35">
        <f t="shared" si="109"/>
        <v>0</v>
      </c>
      <c r="I291" s="35">
        <f t="shared" si="109"/>
        <v>6.8</v>
      </c>
    </row>
    <row r="292" spans="1:9" ht="22.5" x14ac:dyDescent="0.2">
      <c r="A292" s="37" t="s">
        <v>161</v>
      </c>
      <c r="B292" s="14">
        <v>650</v>
      </c>
      <c r="C292" s="32">
        <v>8</v>
      </c>
      <c r="D292" s="32">
        <v>1</v>
      </c>
      <c r="E292" s="33" t="s">
        <v>303</v>
      </c>
      <c r="F292" s="33" t="s">
        <v>62</v>
      </c>
      <c r="G292" s="35">
        <f>G293</f>
        <v>6.8</v>
      </c>
      <c r="H292" s="35">
        <f t="shared" si="109"/>
        <v>0</v>
      </c>
      <c r="I292" s="35">
        <f t="shared" si="109"/>
        <v>6.8</v>
      </c>
    </row>
    <row r="293" spans="1:9" ht="22.5" x14ac:dyDescent="0.2">
      <c r="A293" s="37" t="s">
        <v>63</v>
      </c>
      <c r="B293" s="14">
        <v>650</v>
      </c>
      <c r="C293" s="32">
        <v>8</v>
      </c>
      <c r="D293" s="32">
        <v>1</v>
      </c>
      <c r="E293" s="33" t="s">
        <v>303</v>
      </c>
      <c r="F293" s="33" t="s">
        <v>64</v>
      </c>
      <c r="G293" s="35">
        <f>G294</f>
        <v>6.8</v>
      </c>
      <c r="H293" s="35">
        <f t="shared" si="109"/>
        <v>0</v>
      </c>
      <c r="I293" s="35">
        <f t="shared" si="109"/>
        <v>6.8</v>
      </c>
    </row>
    <row r="294" spans="1:9" x14ac:dyDescent="0.2">
      <c r="A294" s="37" t="s">
        <v>337</v>
      </c>
      <c r="B294" s="14">
        <v>650</v>
      </c>
      <c r="C294" s="32">
        <v>8</v>
      </c>
      <c r="D294" s="32">
        <v>1</v>
      </c>
      <c r="E294" s="33" t="s">
        <v>303</v>
      </c>
      <c r="F294" s="33">
        <v>244</v>
      </c>
      <c r="G294" s="35">
        <v>6.8</v>
      </c>
      <c r="H294" s="126"/>
      <c r="I294" s="121">
        <f>G294+H294</f>
        <v>6.8</v>
      </c>
    </row>
    <row r="295" spans="1:9" ht="56.25" x14ac:dyDescent="0.2">
      <c r="A295" s="37" t="s">
        <v>263</v>
      </c>
      <c r="B295" s="14">
        <v>650</v>
      </c>
      <c r="C295" s="32">
        <v>8</v>
      </c>
      <c r="D295" s="32">
        <v>1</v>
      </c>
      <c r="E295" s="33" t="s">
        <v>262</v>
      </c>
      <c r="F295" s="34"/>
      <c r="G295" s="35">
        <f>G296</f>
        <v>0</v>
      </c>
      <c r="H295" s="35">
        <f t="shared" ref="H295:I296" si="110">H296</f>
        <v>0</v>
      </c>
      <c r="I295" s="35">
        <f t="shared" si="110"/>
        <v>0</v>
      </c>
    </row>
    <row r="296" spans="1:9" ht="45" x14ac:dyDescent="0.2">
      <c r="A296" s="37" t="s">
        <v>65</v>
      </c>
      <c r="B296" s="14">
        <v>650</v>
      </c>
      <c r="C296" s="32">
        <v>8</v>
      </c>
      <c r="D296" s="32">
        <v>1</v>
      </c>
      <c r="E296" s="33" t="s">
        <v>262</v>
      </c>
      <c r="F296" s="34">
        <v>100</v>
      </c>
      <c r="G296" s="35">
        <f>G297</f>
        <v>0</v>
      </c>
      <c r="H296" s="35">
        <f t="shared" si="110"/>
        <v>0</v>
      </c>
      <c r="I296" s="35">
        <f t="shared" si="110"/>
        <v>0</v>
      </c>
    </row>
    <row r="297" spans="1:9" x14ac:dyDescent="0.2">
      <c r="A297" s="37" t="s">
        <v>67</v>
      </c>
      <c r="B297" s="14">
        <v>650</v>
      </c>
      <c r="C297" s="32">
        <v>8</v>
      </c>
      <c r="D297" s="32">
        <v>1</v>
      </c>
      <c r="E297" s="33" t="s">
        <v>262</v>
      </c>
      <c r="F297" s="34">
        <v>110</v>
      </c>
      <c r="G297" s="35">
        <f>G298+G299</f>
        <v>0</v>
      </c>
      <c r="H297" s="35">
        <f t="shared" ref="H297:I297" si="111">H298+H299</f>
        <v>0</v>
      </c>
      <c r="I297" s="35">
        <f t="shared" si="111"/>
        <v>0</v>
      </c>
    </row>
    <row r="298" spans="1:9" x14ac:dyDescent="0.2">
      <c r="A298" s="37" t="s">
        <v>140</v>
      </c>
      <c r="B298" s="14">
        <v>650</v>
      </c>
      <c r="C298" s="32">
        <v>8</v>
      </c>
      <c r="D298" s="32">
        <v>1</v>
      </c>
      <c r="E298" s="33" t="s">
        <v>262</v>
      </c>
      <c r="F298" s="33" t="s">
        <v>219</v>
      </c>
      <c r="G298" s="35">
        <v>0</v>
      </c>
      <c r="H298" s="127"/>
      <c r="I298" s="121">
        <f t="shared" ref="I298:I299" si="112">G298+H298</f>
        <v>0</v>
      </c>
    </row>
    <row r="299" spans="1:9" ht="33.75" x14ac:dyDescent="0.2">
      <c r="A299" s="37" t="s">
        <v>141</v>
      </c>
      <c r="B299" s="14">
        <v>650</v>
      </c>
      <c r="C299" s="32">
        <v>8</v>
      </c>
      <c r="D299" s="32">
        <v>1</v>
      </c>
      <c r="E299" s="33" t="s">
        <v>262</v>
      </c>
      <c r="F299" s="33" t="s">
        <v>220</v>
      </c>
      <c r="G299" s="35">
        <v>0</v>
      </c>
      <c r="H299" s="127"/>
      <c r="I299" s="121">
        <f t="shared" si="112"/>
        <v>0</v>
      </c>
    </row>
    <row r="300" spans="1:9" ht="45" x14ac:dyDescent="0.2">
      <c r="A300" s="37" t="s">
        <v>245</v>
      </c>
      <c r="B300" s="14">
        <v>650</v>
      </c>
      <c r="C300" s="32">
        <v>8</v>
      </c>
      <c r="D300" s="32">
        <v>1</v>
      </c>
      <c r="E300" s="33" t="s">
        <v>214</v>
      </c>
      <c r="F300" s="34" t="s">
        <v>61</v>
      </c>
      <c r="G300" s="35">
        <f>G301</f>
        <v>0</v>
      </c>
      <c r="H300" s="35">
        <f t="shared" ref="H300:I306" si="113">H301</f>
        <v>0</v>
      </c>
      <c r="I300" s="35">
        <f t="shared" si="113"/>
        <v>0</v>
      </c>
    </row>
    <row r="301" spans="1:9" ht="22.5" x14ac:dyDescent="0.2">
      <c r="A301" s="37" t="s">
        <v>161</v>
      </c>
      <c r="B301" s="14">
        <v>650</v>
      </c>
      <c r="C301" s="32">
        <v>8</v>
      </c>
      <c r="D301" s="32">
        <v>1</v>
      </c>
      <c r="E301" s="33" t="s">
        <v>214</v>
      </c>
      <c r="F301" s="34" t="s">
        <v>62</v>
      </c>
      <c r="G301" s="35">
        <f>G302</f>
        <v>0</v>
      </c>
      <c r="H301" s="35">
        <f t="shared" si="113"/>
        <v>0</v>
      </c>
      <c r="I301" s="35">
        <f t="shared" si="113"/>
        <v>0</v>
      </c>
    </row>
    <row r="302" spans="1:9" ht="22.5" x14ac:dyDescent="0.2">
      <c r="A302" s="37" t="s">
        <v>63</v>
      </c>
      <c r="B302" s="14">
        <v>650</v>
      </c>
      <c r="C302" s="32">
        <v>8</v>
      </c>
      <c r="D302" s="32">
        <v>1</v>
      </c>
      <c r="E302" s="33" t="s">
        <v>214</v>
      </c>
      <c r="F302" s="34" t="s">
        <v>64</v>
      </c>
      <c r="G302" s="35">
        <f>G303</f>
        <v>0</v>
      </c>
      <c r="H302" s="35">
        <f t="shared" si="113"/>
        <v>0</v>
      </c>
      <c r="I302" s="35">
        <f t="shared" si="113"/>
        <v>0</v>
      </c>
    </row>
    <row r="303" spans="1:9" x14ac:dyDescent="0.2">
      <c r="A303" s="37" t="s">
        <v>337</v>
      </c>
      <c r="B303" s="14">
        <v>650</v>
      </c>
      <c r="C303" s="32">
        <v>8</v>
      </c>
      <c r="D303" s="32">
        <v>1</v>
      </c>
      <c r="E303" s="33" t="s">
        <v>214</v>
      </c>
      <c r="F303" s="33" t="s">
        <v>221</v>
      </c>
      <c r="G303" s="35">
        <v>0</v>
      </c>
      <c r="H303" s="126"/>
      <c r="I303" s="121">
        <f>G303+H303</f>
        <v>0</v>
      </c>
    </row>
    <row r="304" spans="1:9" ht="45" x14ac:dyDescent="0.2">
      <c r="A304" s="37" t="s">
        <v>245</v>
      </c>
      <c r="B304" s="14">
        <v>650</v>
      </c>
      <c r="C304" s="32">
        <v>8</v>
      </c>
      <c r="D304" s="32">
        <v>1</v>
      </c>
      <c r="E304" s="33" t="s">
        <v>304</v>
      </c>
      <c r="F304" s="34" t="s">
        <v>61</v>
      </c>
      <c r="G304" s="35">
        <f>G305</f>
        <v>1.2</v>
      </c>
      <c r="H304" s="35">
        <f t="shared" si="113"/>
        <v>0</v>
      </c>
      <c r="I304" s="35">
        <f t="shared" si="113"/>
        <v>1.2</v>
      </c>
    </row>
    <row r="305" spans="1:9" ht="22.5" x14ac:dyDescent="0.2">
      <c r="A305" s="37" t="s">
        <v>161</v>
      </c>
      <c r="B305" s="14">
        <v>650</v>
      </c>
      <c r="C305" s="32">
        <v>8</v>
      </c>
      <c r="D305" s="32">
        <v>1</v>
      </c>
      <c r="E305" s="33" t="s">
        <v>304</v>
      </c>
      <c r="F305" s="34" t="s">
        <v>62</v>
      </c>
      <c r="G305" s="35">
        <f>G306</f>
        <v>1.2</v>
      </c>
      <c r="H305" s="35">
        <f t="shared" si="113"/>
        <v>0</v>
      </c>
      <c r="I305" s="35">
        <f t="shared" si="113"/>
        <v>1.2</v>
      </c>
    </row>
    <row r="306" spans="1:9" ht="22.5" x14ac:dyDescent="0.2">
      <c r="A306" s="37" t="s">
        <v>63</v>
      </c>
      <c r="B306" s="14">
        <v>650</v>
      </c>
      <c r="C306" s="32">
        <v>8</v>
      </c>
      <c r="D306" s="32">
        <v>1</v>
      </c>
      <c r="E306" s="33" t="s">
        <v>304</v>
      </c>
      <c r="F306" s="34" t="s">
        <v>64</v>
      </c>
      <c r="G306" s="35">
        <f>G307</f>
        <v>1.2</v>
      </c>
      <c r="H306" s="35">
        <f t="shared" si="113"/>
        <v>0</v>
      </c>
      <c r="I306" s="35">
        <f t="shared" si="113"/>
        <v>1.2</v>
      </c>
    </row>
    <row r="307" spans="1:9" x14ac:dyDescent="0.2">
      <c r="A307" s="37" t="s">
        <v>337</v>
      </c>
      <c r="B307" s="14">
        <v>650</v>
      </c>
      <c r="C307" s="32">
        <v>8</v>
      </c>
      <c r="D307" s="32">
        <v>1</v>
      </c>
      <c r="E307" s="33" t="s">
        <v>304</v>
      </c>
      <c r="F307" s="33" t="s">
        <v>221</v>
      </c>
      <c r="G307" s="35">
        <v>1.2</v>
      </c>
      <c r="H307" s="126"/>
      <c r="I307" s="121">
        <f>G307+H307</f>
        <v>1.2</v>
      </c>
    </row>
    <row r="308" spans="1:9" x14ac:dyDescent="0.2">
      <c r="A308" s="36" t="s">
        <v>118</v>
      </c>
      <c r="B308" s="14">
        <v>650</v>
      </c>
      <c r="C308" s="32">
        <v>8</v>
      </c>
      <c r="D308" s="32">
        <v>1</v>
      </c>
      <c r="E308" s="33" t="s">
        <v>264</v>
      </c>
      <c r="F308" s="33" t="s">
        <v>61</v>
      </c>
      <c r="G308" s="35">
        <f>G309</f>
        <v>234</v>
      </c>
      <c r="H308" s="35">
        <f t="shared" ref="H308:I308" si="114">H309</f>
        <v>24.3</v>
      </c>
      <c r="I308" s="35">
        <f t="shared" si="114"/>
        <v>258.3</v>
      </c>
    </row>
    <row r="309" spans="1:9" ht="22.5" x14ac:dyDescent="0.2">
      <c r="A309" s="36" t="s">
        <v>119</v>
      </c>
      <c r="B309" s="14">
        <v>650</v>
      </c>
      <c r="C309" s="32">
        <v>8</v>
      </c>
      <c r="D309" s="32">
        <v>1</v>
      </c>
      <c r="E309" s="33" t="s">
        <v>265</v>
      </c>
      <c r="F309" s="33" t="s">
        <v>61</v>
      </c>
      <c r="G309" s="35">
        <f>G310+G319</f>
        <v>234</v>
      </c>
      <c r="H309" s="35">
        <f t="shared" ref="H309:I309" si="115">H310+H319</f>
        <v>24.3</v>
      </c>
      <c r="I309" s="35">
        <f t="shared" si="115"/>
        <v>258.3</v>
      </c>
    </row>
    <row r="310" spans="1:9" ht="22.5" x14ac:dyDescent="0.2">
      <c r="A310" s="36" t="s">
        <v>101</v>
      </c>
      <c r="B310" s="14">
        <v>650</v>
      </c>
      <c r="C310" s="32">
        <v>8</v>
      </c>
      <c r="D310" s="32">
        <v>1</v>
      </c>
      <c r="E310" s="33" t="s">
        <v>266</v>
      </c>
      <c r="F310" s="33" t="s">
        <v>45</v>
      </c>
      <c r="G310" s="35">
        <f>G311+G316</f>
        <v>234</v>
      </c>
      <c r="H310" s="35">
        <f t="shared" ref="H310:I310" si="116">H311+H316</f>
        <v>-5</v>
      </c>
      <c r="I310" s="35">
        <f t="shared" si="116"/>
        <v>229</v>
      </c>
    </row>
    <row r="311" spans="1:9" ht="45" x14ac:dyDescent="0.2">
      <c r="A311" s="3" t="s">
        <v>65</v>
      </c>
      <c r="B311" s="14">
        <v>650</v>
      </c>
      <c r="C311" s="32">
        <v>8</v>
      </c>
      <c r="D311" s="32">
        <v>1</v>
      </c>
      <c r="E311" s="33" t="s">
        <v>266</v>
      </c>
      <c r="F311" s="33" t="s">
        <v>66</v>
      </c>
      <c r="G311" s="35">
        <f>G312</f>
        <v>229</v>
      </c>
      <c r="H311" s="35">
        <f t="shared" ref="H311:I311" si="117">H312</f>
        <v>0</v>
      </c>
      <c r="I311" s="35">
        <f t="shared" si="117"/>
        <v>229</v>
      </c>
    </row>
    <row r="312" spans="1:9" x14ac:dyDescent="0.2">
      <c r="A312" s="36" t="s">
        <v>67</v>
      </c>
      <c r="B312" s="14">
        <v>650</v>
      </c>
      <c r="C312" s="32">
        <v>8</v>
      </c>
      <c r="D312" s="32">
        <v>1</v>
      </c>
      <c r="E312" s="33" t="s">
        <v>266</v>
      </c>
      <c r="F312" s="33" t="s">
        <v>68</v>
      </c>
      <c r="G312" s="35">
        <f t="shared" ref="G312:I312" si="118">G313+G314+G315</f>
        <v>229</v>
      </c>
      <c r="H312" s="35">
        <f t="shared" si="118"/>
        <v>0</v>
      </c>
      <c r="I312" s="35">
        <f t="shared" si="118"/>
        <v>229</v>
      </c>
    </row>
    <row r="313" spans="1:9" x14ac:dyDescent="0.2">
      <c r="A313" s="37" t="s">
        <v>140</v>
      </c>
      <c r="B313" s="14">
        <v>650</v>
      </c>
      <c r="C313" s="32">
        <v>8</v>
      </c>
      <c r="D313" s="32">
        <v>1</v>
      </c>
      <c r="E313" s="33" t="s">
        <v>266</v>
      </c>
      <c r="F313" s="33">
        <v>111</v>
      </c>
      <c r="G313" s="35">
        <v>176</v>
      </c>
      <c r="H313" s="126"/>
      <c r="I313" s="121">
        <f t="shared" ref="I313:I315" si="119">G313+H313</f>
        <v>176</v>
      </c>
    </row>
    <row r="314" spans="1:9" ht="22.5" x14ac:dyDescent="0.2">
      <c r="A314" s="37" t="s">
        <v>56</v>
      </c>
      <c r="B314" s="14">
        <v>650</v>
      </c>
      <c r="C314" s="32">
        <v>8</v>
      </c>
      <c r="D314" s="32">
        <v>1</v>
      </c>
      <c r="E314" s="33" t="s">
        <v>266</v>
      </c>
      <c r="F314" s="33">
        <v>112</v>
      </c>
      <c r="G314" s="35">
        <v>0</v>
      </c>
      <c r="H314" s="127"/>
      <c r="I314" s="121">
        <f t="shared" si="119"/>
        <v>0</v>
      </c>
    </row>
    <row r="315" spans="1:9" ht="33.75" x14ac:dyDescent="0.2">
      <c r="A315" s="37" t="s">
        <v>141</v>
      </c>
      <c r="B315" s="14">
        <v>650</v>
      </c>
      <c r="C315" s="32">
        <v>8</v>
      </c>
      <c r="D315" s="32">
        <v>1</v>
      </c>
      <c r="E315" s="33" t="s">
        <v>266</v>
      </c>
      <c r="F315" s="33">
        <v>119</v>
      </c>
      <c r="G315" s="35">
        <v>53</v>
      </c>
      <c r="H315" s="126"/>
      <c r="I315" s="121">
        <f t="shared" si="119"/>
        <v>53</v>
      </c>
    </row>
    <row r="316" spans="1:9" ht="22.5" x14ac:dyDescent="0.2">
      <c r="A316" s="37" t="s">
        <v>161</v>
      </c>
      <c r="B316" s="14">
        <v>650</v>
      </c>
      <c r="C316" s="32">
        <v>8</v>
      </c>
      <c r="D316" s="32">
        <v>1</v>
      </c>
      <c r="E316" s="33" t="s">
        <v>266</v>
      </c>
      <c r="F316" s="33" t="s">
        <v>62</v>
      </c>
      <c r="G316" s="35">
        <f>G317</f>
        <v>5</v>
      </c>
      <c r="H316" s="35">
        <f t="shared" ref="H316:I317" si="120">H317</f>
        <v>-5</v>
      </c>
      <c r="I316" s="35">
        <f t="shared" si="120"/>
        <v>0</v>
      </c>
    </row>
    <row r="317" spans="1:9" ht="22.5" x14ac:dyDescent="0.2">
      <c r="A317" s="37" t="s">
        <v>63</v>
      </c>
      <c r="B317" s="14">
        <v>650</v>
      </c>
      <c r="C317" s="32">
        <v>8</v>
      </c>
      <c r="D317" s="32">
        <v>1</v>
      </c>
      <c r="E317" s="33" t="s">
        <v>266</v>
      </c>
      <c r="F317" s="33" t="s">
        <v>64</v>
      </c>
      <c r="G317" s="35">
        <f>G318</f>
        <v>5</v>
      </c>
      <c r="H317" s="35">
        <f t="shared" si="120"/>
        <v>-5</v>
      </c>
      <c r="I317" s="35">
        <f t="shared" si="120"/>
        <v>0</v>
      </c>
    </row>
    <row r="318" spans="1:9" x14ac:dyDescent="0.2">
      <c r="A318" s="37" t="s">
        <v>337</v>
      </c>
      <c r="B318" s="14">
        <v>650</v>
      </c>
      <c r="C318" s="32">
        <v>8</v>
      </c>
      <c r="D318" s="32">
        <v>1</v>
      </c>
      <c r="E318" s="33" t="s">
        <v>266</v>
      </c>
      <c r="F318" s="33">
        <v>244</v>
      </c>
      <c r="G318" s="80">
        <v>5</v>
      </c>
      <c r="H318" s="127">
        <v>-5</v>
      </c>
      <c r="I318" s="121">
        <f>G318+H318</f>
        <v>0</v>
      </c>
    </row>
    <row r="319" spans="1:9" ht="33.75" x14ac:dyDescent="0.2">
      <c r="A319" s="96" t="s">
        <v>236</v>
      </c>
      <c r="B319" s="14">
        <v>650</v>
      </c>
      <c r="C319" s="32">
        <v>8</v>
      </c>
      <c r="D319" s="32">
        <v>1</v>
      </c>
      <c r="E319" s="33" t="s">
        <v>318</v>
      </c>
      <c r="F319" s="34"/>
      <c r="G319" s="35">
        <f>G320</f>
        <v>0</v>
      </c>
      <c r="H319" s="35">
        <f t="shared" ref="H319:I320" si="121">H320</f>
        <v>29.3</v>
      </c>
      <c r="I319" s="35">
        <f t="shared" si="121"/>
        <v>29.3</v>
      </c>
    </row>
    <row r="320" spans="1:9" ht="45" x14ac:dyDescent="0.2">
      <c r="A320" s="37" t="s">
        <v>65</v>
      </c>
      <c r="B320" s="14">
        <v>650</v>
      </c>
      <c r="C320" s="32">
        <v>8</v>
      </c>
      <c r="D320" s="32">
        <v>1</v>
      </c>
      <c r="E320" s="33" t="s">
        <v>318</v>
      </c>
      <c r="F320" s="34">
        <v>100</v>
      </c>
      <c r="G320" s="35">
        <f>G321</f>
        <v>0</v>
      </c>
      <c r="H320" s="35">
        <f t="shared" si="121"/>
        <v>29.3</v>
      </c>
      <c r="I320" s="35">
        <f t="shared" si="121"/>
        <v>29.3</v>
      </c>
    </row>
    <row r="321" spans="1:9" x14ac:dyDescent="0.2">
      <c r="A321" s="37" t="s">
        <v>67</v>
      </c>
      <c r="B321" s="14">
        <v>650</v>
      </c>
      <c r="C321" s="32">
        <v>8</v>
      </c>
      <c r="D321" s="32">
        <v>1</v>
      </c>
      <c r="E321" s="33" t="s">
        <v>318</v>
      </c>
      <c r="F321" s="34">
        <v>110</v>
      </c>
      <c r="G321" s="35">
        <f>G322+G323</f>
        <v>0</v>
      </c>
      <c r="H321" s="35">
        <f t="shared" ref="H321:I321" si="122">H322+H323</f>
        <v>29.3</v>
      </c>
      <c r="I321" s="35">
        <f t="shared" si="122"/>
        <v>29.3</v>
      </c>
    </row>
    <row r="322" spans="1:9" x14ac:dyDescent="0.2">
      <c r="A322" s="37" t="s">
        <v>140</v>
      </c>
      <c r="B322" s="14">
        <v>650</v>
      </c>
      <c r="C322" s="32">
        <v>8</v>
      </c>
      <c r="D322" s="32">
        <v>1</v>
      </c>
      <c r="E322" s="33" t="s">
        <v>318</v>
      </c>
      <c r="F322" s="33" t="s">
        <v>219</v>
      </c>
      <c r="G322" s="35">
        <v>0</v>
      </c>
      <c r="H322" s="127">
        <v>22.5</v>
      </c>
      <c r="I322" s="121">
        <f t="shared" ref="I322:I323" si="123">G322+H322</f>
        <v>22.5</v>
      </c>
    </row>
    <row r="323" spans="1:9" ht="33.75" x14ac:dyDescent="0.2">
      <c r="A323" s="37" t="s">
        <v>141</v>
      </c>
      <c r="B323" s="14">
        <v>650</v>
      </c>
      <c r="C323" s="32">
        <v>8</v>
      </c>
      <c r="D323" s="32">
        <v>1</v>
      </c>
      <c r="E323" s="33" t="s">
        <v>318</v>
      </c>
      <c r="F323" s="33" t="s">
        <v>220</v>
      </c>
      <c r="G323" s="35">
        <v>0</v>
      </c>
      <c r="H323" s="127">
        <v>6.8</v>
      </c>
      <c r="I323" s="121">
        <f t="shared" si="123"/>
        <v>6.8</v>
      </c>
    </row>
    <row r="324" spans="1:9" x14ac:dyDescent="0.2">
      <c r="A324" s="31" t="s">
        <v>51</v>
      </c>
      <c r="B324" s="14">
        <v>650</v>
      </c>
      <c r="C324" s="32">
        <v>11</v>
      </c>
      <c r="D324" s="32">
        <v>0</v>
      </c>
      <c r="E324" s="33" t="s">
        <v>61</v>
      </c>
      <c r="F324" s="33" t="s">
        <v>61</v>
      </c>
      <c r="G324" s="35">
        <f>G325</f>
        <v>6375.9</v>
      </c>
      <c r="H324" s="35">
        <f t="shared" ref="H324:I327" si="124">H325</f>
        <v>569.41</v>
      </c>
      <c r="I324" s="35">
        <f t="shared" si="124"/>
        <v>6945.3099999999995</v>
      </c>
    </row>
    <row r="325" spans="1:9" x14ac:dyDescent="0.2">
      <c r="A325" s="31" t="s">
        <v>44</v>
      </c>
      <c r="B325" s="14">
        <v>650</v>
      </c>
      <c r="C325" s="32">
        <v>11</v>
      </c>
      <c r="D325" s="32">
        <v>1</v>
      </c>
      <c r="E325" s="33" t="s">
        <v>61</v>
      </c>
      <c r="F325" s="33" t="s">
        <v>61</v>
      </c>
      <c r="G325" s="35">
        <f>G326</f>
        <v>6375.9</v>
      </c>
      <c r="H325" s="35">
        <f t="shared" si="124"/>
        <v>569.41</v>
      </c>
      <c r="I325" s="35">
        <f t="shared" si="124"/>
        <v>6945.3099999999995</v>
      </c>
    </row>
    <row r="326" spans="1:9" ht="33.75" x14ac:dyDescent="0.2">
      <c r="A326" s="36" t="s">
        <v>285</v>
      </c>
      <c r="B326" s="14">
        <v>650</v>
      </c>
      <c r="C326" s="32">
        <v>11</v>
      </c>
      <c r="D326" s="32">
        <v>1</v>
      </c>
      <c r="E326" s="33" t="s">
        <v>172</v>
      </c>
      <c r="F326" s="33" t="s">
        <v>61</v>
      </c>
      <c r="G326" s="35">
        <f>G327</f>
        <v>6375.9</v>
      </c>
      <c r="H326" s="35">
        <f t="shared" si="124"/>
        <v>569.41</v>
      </c>
      <c r="I326" s="35">
        <f t="shared" si="124"/>
        <v>6945.3099999999995</v>
      </c>
    </row>
    <row r="327" spans="1:9" x14ac:dyDescent="0.2">
      <c r="A327" s="36" t="s">
        <v>69</v>
      </c>
      <c r="B327" s="14">
        <v>650</v>
      </c>
      <c r="C327" s="32">
        <v>11</v>
      </c>
      <c r="D327" s="32">
        <v>1</v>
      </c>
      <c r="E327" s="33" t="s">
        <v>173</v>
      </c>
      <c r="F327" s="33" t="s">
        <v>61</v>
      </c>
      <c r="G327" s="35">
        <f>G328</f>
        <v>6375.9</v>
      </c>
      <c r="H327" s="35">
        <f t="shared" si="124"/>
        <v>569.41</v>
      </c>
      <c r="I327" s="35">
        <f t="shared" si="124"/>
        <v>6945.3099999999995</v>
      </c>
    </row>
    <row r="328" spans="1:9" ht="22.5" x14ac:dyDescent="0.2">
      <c r="A328" s="36" t="s">
        <v>120</v>
      </c>
      <c r="B328" s="14">
        <v>650</v>
      </c>
      <c r="C328" s="32">
        <v>11</v>
      </c>
      <c r="D328" s="32">
        <v>1</v>
      </c>
      <c r="E328" s="33" t="s">
        <v>174</v>
      </c>
      <c r="F328" s="33"/>
      <c r="G328" s="35">
        <f>G329+G343</f>
        <v>6375.9</v>
      </c>
      <c r="H328" s="35">
        <f t="shared" ref="H328:I328" si="125">H329+H343</f>
        <v>569.41</v>
      </c>
      <c r="I328" s="35">
        <f t="shared" si="125"/>
        <v>6945.3099999999995</v>
      </c>
    </row>
    <row r="329" spans="1:9" ht="22.5" x14ac:dyDescent="0.2">
      <c r="A329" s="36" t="s">
        <v>101</v>
      </c>
      <c r="B329" s="14">
        <v>650</v>
      </c>
      <c r="C329" s="32">
        <v>11</v>
      </c>
      <c r="D329" s="32">
        <v>1</v>
      </c>
      <c r="E329" s="33" t="s">
        <v>175</v>
      </c>
      <c r="F329" s="33" t="s">
        <v>45</v>
      </c>
      <c r="G329" s="35">
        <f>G330+G335+G338</f>
        <v>6375.9</v>
      </c>
      <c r="H329" s="35">
        <f t="shared" ref="H329:I329" si="126">H330+H335+H338</f>
        <v>-4.9000000000000004</v>
      </c>
      <c r="I329" s="35">
        <f t="shared" si="126"/>
        <v>6371</v>
      </c>
    </row>
    <row r="330" spans="1:9" ht="45" x14ac:dyDescent="0.2">
      <c r="A330" s="3" t="s">
        <v>65</v>
      </c>
      <c r="B330" s="14">
        <v>650</v>
      </c>
      <c r="C330" s="32">
        <v>11</v>
      </c>
      <c r="D330" s="32">
        <v>1</v>
      </c>
      <c r="E330" s="33" t="s">
        <v>175</v>
      </c>
      <c r="F330" s="33" t="s">
        <v>66</v>
      </c>
      <c r="G330" s="35">
        <f>G331</f>
        <v>5870</v>
      </c>
      <c r="H330" s="35">
        <f t="shared" ref="H330:I330" si="127">H331</f>
        <v>0</v>
      </c>
      <c r="I330" s="35">
        <f t="shared" si="127"/>
        <v>5870</v>
      </c>
    </row>
    <row r="331" spans="1:9" x14ac:dyDescent="0.2">
      <c r="A331" s="36" t="s">
        <v>67</v>
      </c>
      <c r="B331" s="14">
        <v>650</v>
      </c>
      <c r="C331" s="32">
        <v>11</v>
      </c>
      <c r="D331" s="32">
        <v>1</v>
      </c>
      <c r="E331" s="33" t="s">
        <v>175</v>
      </c>
      <c r="F331" s="33" t="s">
        <v>68</v>
      </c>
      <c r="G331" s="35">
        <f>G332+G333+G334</f>
        <v>5870</v>
      </c>
      <c r="H331" s="35">
        <f t="shared" ref="H331:I331" si="128">H332+H333+H334</f>
        <v>0</v>
      </c>
      <c r="I331" s="35">
        <f t="shared" si="128"/>
        <v>5870</v>
      </c>
    </row>
    <row r="332" spans="1:9" x14ac:dyDescent="0.2">
      <c r="A332" s="37" t="s">
        <v>140</v>
      </c>
      <c r="B332" s="14">
        <v>650</v>
      </c>
      <c r="C332" s="32">
        <v>11</v>
      </c>
      <c r="D332" s="32">
        <v>1</v>
      </c>
      <c r="E332" s="33" t="s">
        <v>175</v>
      </c>
      <c r="F332" s="33">
        <v>111</v>
      </c>
      <c r="G332" s="35">
        <v>4330</v>
      </c>
      <c r="H332" s="126"/>
      <c r="I332" s="121">
        <f t="shared" ref="I332:I334" si="129">G332+H332</f>
        <v>4330</v>
      </c>
    </row>
    <row r="333" spans="1:9" ht="22.5" x14ac:dyDescent="0.2">
      <c r="A333" s="37" t="s">
        <v>56</v>
      </c>
      <c r="B333" s="14">
        <v>650</v>
      </c>
      <c r="C333" s="32">
        <v>11</v>
      </c>
      <c r="D333" s="32">
        <v>1</v>
      </c>
      <c r="E333" s="33" t="s">
        <v>175</v>
      </c>
      <c r="F333" s="33">
        <v>112</v>
      </c>
      <c r="G333" s="35">
        <v>230</v>
      </c>
      <c r="H333" s="126"/>
      <c r="I333" s="121">
        <f t="shared" si="129"/>
        <v>230</v>
      </c>
    </row>
    <row r="334" spans="1:9" ht="33.75" x14ac:dyDescent="0.2">
      <c r="A334" s="37" t="s">
        <v>141</v>
      </c>
      <c r="B334" s="14">
        <v>650</v>
      </c>
      <c r="C334" s="32">
        <v>11</v>
      </c>
      <c r="D334" s="32">
        <v>1</v>
      </c>
      <c r="E334" s="33" t="s">
        <v>175</v>
      </c>
      <c r="F334" s="33">
        <v>119</v>
      </c>
      <c r="G334" s="35">
        <v>1310</v>
      </c>
      <c r="H334" s="126"/>
      <c r="I334" s="121">
        <f t="shared" si="129"/>
        <v>1310</v>
      </c>
    </row>
    <row r="335" spans="1:9" ht="22.5" x14ac:dyDescent="0.2">
      <c r="A335" s="37" t="s">
        <v>161</v>
      </c>
      <c r="B335" s="14">
        <v>650</v>
      </c>
      <c r="C335" s="32">
        <v>11</v>
      </c>
      <c r="D335" s="32">
        <v>1</v>
      </c>
      <c r="E335" s="33" t="s">
        <v>191</v>
      </c>
      <c r="F335" s="25" t="s">
        <v>62</v>
      </c>
      <c r="G335" s="35">
        <f>G336</f>
        <v>472.9</v>
      </c>
      <c r="H335" s="35">
        <f t="shared" ref="H335:I336" si="130">H336</f>
        <v>-4.9000000000000004</v>
      </c>
      <c r="I335" s="35">
        <f t="shared" si="130"/>
        <v>468</v>
      </c>
    </row>
    <row r="336" spans="1:9" ht="22.5" x14ac:dyDescent="0.2">
      <c r="A336" s="37" t="s">
        <v>63</v>
      </c>
      <c r="B336" s="14">
        <v>650</v>
      </c>
      <c r="C336" s="32">
        <v>11</v>
      </c>
      <c r="D336" s="32">
        <v>1</v>
      </c>
      <c r="E336" s="33" t="s">
        <v>192</v>
      </c>
      <c r="F336" s="25" t="s">
        <v>64</v>
      </c>
      <c r="G336" s="35">
        <f>G337</f>
        <v>472.9</v>
      </c>
      <c r="H336" s="35">
        <f t="shared" si="130"/>
        <v>-4.9000000000000004</v>
      </c>
      <c r="I336" s="35">
        <f t="shared" si="130"/>
        <v>468</v>
      </c>
    </row>
    <row r="337" spans="1:9" x14ac:dyDescent="0.2">
      <c r="A337" s="37" t="s">
        <v>337</v>
      </c>
      <c r="B337" s="14">
        <v>650</v>
      </c>
      <c r="C337" s="32">
        <v>11</v>
      </c>
      <c r="D337" s="32">
        <v>1</v>
      </c>
      <c r="E337" s="33" t="s">
        <v>175</v>
      </c>
      <c r="F337" s="25">
        <v>244</v>
      </c>
      <c r="G337" s="35">
        <v>472.9</v>
      </c>
      <c r="H337" s="127">
        <v>-4.9000000000000004</v>
      </c>
      <c r="I337" s="121">
        <f>G337+H337</f>
        <v>468</v>
      </c>
    </row>
    <row r="338" spans="1:9" x14ac:dyDescent="0.2">
      <c r="A338" s="37" t="s">
        <v>72</v>
      </c>
      <c r="B338" s="14">
        <v>650</v>
      </c>
      <c r="C338" s="32">
        <v>11</v>
      </c>
      <c r="D338" s="32">
        <v>1</v>
      </c>
      <c r="E338" s="33" t="s">
        <v>191</v>
      </c>
      <c r="F338" s="25" t="s">
        <v>73</v>
      </c>
      <c r="G338" s="35">
        <f>G339</f>
        <v>33</v>
      </c>
      <c r="H338" s="35">
        <f t="shared" ref="H338:I338" si="131">H339</f>
        <v>0</v>
      </c>
      <c r="I338" s="35">
        <f t="shared" si="131"/>
        <v>33</v>
      </c>
    </row>
    <row r="339" spans="1:9" x14ac:dyDescent="0.2">
      <c r="A339" s="37" t="s">
        <v>74</v>
      </c>
      <c r="B339" s="14">
        <v>650</v>
      </c>
      <c r="C339" s="32">
        <v>11</v>
      </c>
      <c r="D339" s="32">
        <v>1</v>
      </c>
      <c r="E339" s="33" t="s">
        <v>192</v>
      </c>
      <c r="F339" s="25" t="s">
        <v>75</v>
      </c>
      <c r="G339" s="35">
        <f>G340+G341+G342</f>
        <v>33</v>
      </c>
      <c r="H339" s="35">
        <f t="shared" ref="H339:I339" si="132">H340+H341+H342</f>
        <v>0</v>
      </c>
      <c r="I339" s="35">
        <f t="shared" si="132"/>
        <v>33</v>
      </c>
    </row>
    <row r="340" spans="1:9" x14ac:dyDescent="0.2">
      <c r="A340" s="37" t="s">
        <v>142</v>
      </c>
      <c r="B340" s="14">
        <v>650</v>
      </c>
      <c r="C340" s="32">
        <v>11</v>
      </c>
      <c r="D340" s="32">
        <v>1</v>
      </c>
      <c r="E340" s="33" t="s">
        <v>175</v>
      </c>
      <c r="F340" s="25">
        <v>851</v>
      </c>
      <c r="G340" s="35">
        <v>20</v>
      </c>
      <c r="H340" s="126"/>
      <c r="I340" s="121">
        <f t="shared" ref="I340:I342" si="133">G340+H340</f>
        <v>20</v>
      </c>
    </row>
    <row r="341" spans="1:9" x14ac:dyDescent="0.2">
      <c r="A341" s="37" t="s">
        <v>143</v>
      </c>
      <c r="B341" s="14">
        <v>650</v>
      </c>
      <c r="C341" s="32">
        <v>11</v>
      </c>
      <c r="D341" s="32">
        <v>1</v>
      </c>
      <c r="E341" s="33" t="s">
        <v>175</v>
      </c>
      <c r="F341" s="25">
        <v>852</v>
      </c>
      <c r="G341" s="35">
        <v>3</v>
      </c>
      <c r="H341" s="126"/>
      <c r="I341" s="121">
        <f t="shared" si="133"/>
        <v>3</v>
      </c>
    </row>
    <row r="342" spans="1:9" x14ac:dyDescent="0.2">
      <c r="A342" s="37" t="s">
        <v>217</v>
      </c>
      <c r="B342" s="14">
        <v>650</v>
      </c>
      <c r="C342" s="32">
        <v>11</v>
      </c>
      <c r="D342" s="32">
        <v>1</v>
      </c>
      <c r="E342" s="33" t="s">
        <v>175</v>
      </c>
      <c r="F342" s="25" t="s">
        <v>218</v>
      </c>
      <c r="G342" s="35">
        <v>10</v>
      </c>
      <c r="H342" s="126"/>
      <c r="I342" s="121">
        <f t="shared" si="133"/>
        <v>10</v>
      </c>
    </row>
    <row r="343" spans="1:9" ht="33.75" x14ac:dyDescent="0.2">
      <c r="A343" s="134" t="s">
        <v>320</v>
      </c>
      <c r="B343" s="14">
        <v>650</v>
      </c>
      <c r="C343" s="32">
        <v>11</v>
      </c>
      <c r="D343" s="32">
        <v>1</v>
      </c>
      <c r="E343" s="33" t="s">
        <v>319</v>
      </c>
      <c r="F343" s="33" t="s">
        <v>45</v>
      </c>
      <c r="G343" s="35">
        <f>G344</f>
        <v>0</v>
      </c>
      <c r="H343" s="35">
        <f t="shared" ref="H343:I344" si="134">H344</f>
        <v>574.30999999999995</v>
      </c>
      <c r="I343" s="35">
        <f t="shared" si="134"/>
        <v>574.30999999999995</v>
      </c>
    </row>
    <row r="344" spans="1:9" ht="45" x14ac:dyDescent="0.2">
      <c r="A344" s="37" t="s">
        <v>65</v>
      </c>
      <c r="B344" s="14">
        <v>650</v>
      </c>
      <c r="C344" s="32">
        <v>11</v>
      </c>
      <c r="D344" s="32">
        <v>1</v>
      </c>
      <c r="E344" s="33" t="s">
        <v>319</v>
      </c>
      <c r="F344" s="33" t="s">
        <v>66</v>
      </c>
      <c r="G344" s="35">
        <f>G345</f>
        <v>0</v>
      </c>
      <c r="H344" s="35">
        <f t="shared" si="134"/>
        <v>574.30999999999995</v>
      </c>
      <c r="I344" s="35">
        <f t="shared" si="134"/>
        <v>574.30999999999995</v>
      </c>
    </row>
    <row r="345" spans="1:9" x14ac:dyDescent="0.2">
      <c r="A345" s="37" t="s">
        <v>67</v>
      </c>
      <c r="B345" s="14">
        <v>650</v>
      </c>
      <c r="C345" s="32">
        <v>11</v>
      </c>
      <c r="D345" s="32">
        <v>1</v>
      </c>
      <c r="E345" s="33" t="s">
        <v>319</v>
      </c>
      <c r="F345" s="33" t="s">
        <v>68</v>
      </c>
      <c r="G345" s="35">
        <f>G346+G347</f>
        <v>0</v>
      </c>
      <c r="H345" s="35">
        <f t="shared" ref="H345:I345" si="135">H346+H347</f>
        <v>574.30999999999995</v>
      </c>
      <c r="I345" s="35">
        <f t="shared" si="135"/>
        <v>574.30999999999995</v>
      </c>
    </row>
    <row r="346" spans="1:9" x14ac:dyDescent="0.2">
      <c r="A346" s="37" t="s">
        <v>140</v>
      </c>
      <c r="B346" s="14">
        <v>650</v>
      </c>
      <c r="C346" s="32">
        <v>11</v>
      </c>
      <c r="D346" s="32">
        <v>1</v>
      </c>
      <c r="E346" s="33" t="s">
        <v>319</v>
      </c>
      <c r="F346" s="33">
        <v>111</v>
      </c>
      <c r="G346" s="35">
        <v>0</v>
      </c>
      <c r="H346" s="126">
        <v>441.11</v>
      </c>
      <c r="I346" s="121">
        <f t="shared" ref="I346:I347" si="136">G346+H346</f>
        <v>441.11</v>
      </c>
    </row>
    <row r="347" spans="1:9" ht="33.75" x14ac:dyDescent="0.2">
      <c r="A347" s="37" t="s">
        <v>141</v>
      </c>
      <c r="B347" s="14">
        <v>650</v>
      </c>
      <c r="C347" s="32">
        <v>11</v>
      </c>
      <c r="D347" s="32">
        <v>1</v>
      </c>
      <c r="E347" s="33" t="s">
        <v>319</v>
      </c>
      <c r="F347" s="33" t="s">
        <v>220</v>
      </c>
      <c r="G347" s="35">
        <v>0</v>
      </c>
      <c r="H347" s="126">
        <v>133.19999999999999</v>
      </c>
      <c r="I347" s="121">
        <f t="shared" si="136"/>
        <v>133.19999999999999</v>
      </c>
    </row>
    <row r="348" spans="1:9" ht="12" thickBot="1" x14ac:dyDescent="0.25">
      <c r="A348" s="45"/>
      <c r="B348" s="46"/>
      <c r="C348" s="46"/>
      <c r="D348" s="46"/>
      <c r="E348" s="47"/>
      <c r="F348" s="97" t="s">
        <v>216</v>
      </c>
      <c r="G348" s="49">
        <f>G6+G135+G148+G184+G230+G273+G324</f>
        <v>31285.599999999999</v>
      </c>
      <c r="H348" s="49">
        <f t="shared" ref="H348:I348" si="137">H6+H135+H148+H184+H230+H273+H324</f>
        <v>1037.9099999999999</v>
      </c>
      <c r="I348" s="49">
        <f t="shared" si="137"/>
        <v>32323.510000000002</v>
      </c>
    </row>
    <row r="349" spans="1:9" x14ac:dyDescent="0.2">
      <c r="A349" s="82"/>
      <c r="B349" s="83"/>
      <c r="C349" s="83"/>
      <c r="D349" s="83"/>
      <c r="E349" s="84"/>
      <c r="F349" s="85"/>
      <c r="G349" s="86"/>
    </row>
    <row r="350" spans="1:9" x14ac:dyDescent="0.2">
      <c r="G350" s="87"/>
    </row>
    <row r="351" spans="1:9" x14ac:dyDescent="0.2">
      <c r="G351" s="88"/>
    </row>
    <row r="353" spans="7:7" x14ac:dyDescent="0.2">
      <c r="G353" s="88"/>
    </row>
  </sheetData>
  <autoFilter ref="A5:G349"/>
  <mergeCells count="4">
    <mergeCell ref="H2:I2"/>
    <mergeCell ref="H1:I1"/>
    <mergeCell ref="A3:G3"/>
    <mergeCell ref="F2:G2"/>
  </mergeCells>
  <pageMargins left="0" right="0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19"/>
  <sheetViews>
    <sheetView tabSelected="1" view="pageBreakPreview" zoomScaleNormal="100" zoomScaleSheetLayoutView="100" workbookViewId="0">
      <selection activeCell="D1" sqref="D1"/>
    </sheetView>
  </sheetViews>
  <sheetFormatPr defaultRowHeight="11.25" x14ac:dyDescent="0.2"/>
  <cols>
    <col min="1" max="1" width="64.85546875" style="23" customWidth="1"/>
    <col min="2" max="2" width="21.42578125" style="23" customWidth="1"/>
    <col min="3" max="3" width="10.42578125" style="108" customWidth="1"/>
    <col min="4" max="4" width="22.140625" style="108" customWidth="1"/>
    <col min="5" max="16384" width="9.140625" style="23"/>
  </cols>
  <sheetData>
    <row r="1" spans="1:4" ht="56.25" x14ac:dyDescent="0.2">
      <c r="B1" s="130"/>
      <c r="D1" s="130" t="s">
        <v>344</v>
      </c>
    </row>
    <row r="2" spans="1:4" ht="93" customHeight="1" x14ac:dyDescent="0.2">
      <c r="B2" s="130"/>
      <c r="D2" s="130" t="s">
        <v>321</v>
      </c>
    </row>
    <row r="3" spans="1:4" ht="30.75" customHeight="1" x14ac:dyDescent="0.2">
      <c r="A3" s="152" t="s">
        <v>322</v>
      </c>
      <c r="B3" s="152"/>
    </row>
    <row r="4" spans="1:4" x14ac:dyDescent="0.2">
      <c r="B4" s="135" t="s">
        <v>159</v>
      </c>
    </row>
    <row r="5" spans="1:4" ht="64.5" customHeight="1" x14ac:dyDescent="0.2">
      <c r="A5" s="124" t="s">
        <v>25</v>
      </c>
      <c r="B5" s="98" t="s">
        <v>336</v>
      </c>
      <c r="C5" s="109" t="s">
        <v>299</v>
      </c>
      <c r="D5" s="10" t="s">
        <v>300</v>
      </c>
    </row>
    <row r="6" spans="1:4" x14ac:dyDescent="0.2">
      <c r="A6" s="98" t="s">
        <v>60</v>
      </c>
      <c r="B6" s="136">
        <f>SUM(B7:B13)</f>
        <v>2529.1</v>
      </c>
      <c r="C6" s="136">
        <f t="shared" ref="C6:D6" si="0">SUM(C7:C13)</f>
        <v>981.31</v>
      </c>
      <c r="D6" s="136">
        <f t="shared" si="0"/>
        <v>3510.41</v>
      </c>
    </row>
    <row r="7" spans="1:4" ht="51.75" customHeight="1" x14ac:dyDescent="0.2">
      <c r="A7" s="137" t="s">
        <v>323</v>
      </c>
      <c r="B7" s="138">
        <v>6.8</v>
      </c>
      <c r="C7" s="91"/>
      <c r="D7" s="99">
        <f>B7+C7</f>
        <v>6.8</v>
      </c>
    </row>
    <row r="8" spans="1:4" ht="39.75" customHeight="1" x14ac:dyDescent="0.2">
      <c r="A8" s="139" t="s">
        <v>324</v>
      </c>
      <c r="B8" s="140">
        <v>7.6</v>
      </c>
      <c r="C8" s="91"/>
      <c r="D8" s="99">
        <f t="shared" ref="D8:D13" si="1">B8+C8</f>
        <v>7.6</v>
      </c>
    </row>
    <row r="9" spans="1:4" ht="45" customHeight="1" x14ac:dyDescent="0.2">
      <c r="A9" s="37" t="s">
        <v>335</v>
      </c>
      <c r="B9" s="140">
        <v>0</v>
      </c>
      <c r="C9" s="99">
        <v>981.31</v>
      </c>
      <c r="D9" s="99">
        <f t="shared" si="1"/>
        <v>981.31</v>
      </c>
    </row>
    <row r="10" spans="1:4" ht="45" customHeight="1" x14ac:dyDescent="0.2">
      <c r="A10" s="40" t="s">
        <v>325</v>
      </c>
      <c r="B10" s="140">
        <v>169.3</v>
      </c>
      <c r="C10" s="91"/>
      <c r="D10" s="99">
        <f t="shared" si="1"/>
        <v>169.3</v>
      </c>
    </row>
    <row r="11" spans="1:4" ht="30.75" customHeight="1" x14ac:dyDescent="0.2">
      <c r="A11" s="139" t="s">
        <v>326</v>
      </c>
      <c r="B11" s="140">
        <v>50</v>
      </c>
      <c r="C11" s="91"/>
      <c r="D11" s="99">
        <f t="shared" si="1"/>
        <v>50</v>
      </c>
    </row>
    <row r="12" spans="1:4" ht="30.75" customHeight="1" x14ac:dyDescent="0.2">
      <c r="A12" s="139" t="s">
        <v>327</v>
      </c>
      <c r="B12" s="140">
        <v>461.2</v>
      </c>
      <c r="C12" s="140">
        <v>0</v>
      </c>
      <c r="D12" s="99">
        <f t="shared" si="1"/>
        <v>461.2</v>
      </c>
    </row>
    <row r="13" spans="1:4" ht="54.75" customHeight="1" x14ac:dyDescent="0.2">
      <c r="A13" s="37" t="s">
        <v>328</v>
      </c>
      <c r="B13" s="140">
        <v>1834.2</v>
      </c>
      <c r="C13" s="140">
        <v>0</v>
      </c>
      <c r="D13" s="99">
        <f t="shared" si="1"/>
        <v>1834.2</v>
      </c>
    </row>
    <row r="14" spans="1:4" ht="15.75" customHeight="1" x14ac:dyDescent="0.2">
      <c r="A14" s="98" t="s">
        <v>329</v>
      </c>
      <c r="B14" s="136">
        <f>B15</f>
        <v>3089.2</v>
      </c>
      <c r="C14" s="136">
        <f t="shared" ref="C14:D14" si="2">C15</f>
        <v>0</v>
      </c>
      <c r="D14" s="136">
        <f t="shared" si="2"/>
        <v>3089.2</v>
      </c>
    </row>
    <row r="15" spans="1:4" ht="21" customHeight="1" x14ac:dyDescent="0.2">
      <c r="A15" s="139" t="s">
        <v>330</v>
      </c>
      <c r="B15" s="140">
        <v>3089.2</v>
      </c>
      <c r="C15" s="91"/>
      <c r="D15" s="99">
        <f>B15+C15</f>
        <v>3089.2</v>
      </c>
    </row>
    <row r="16" spans="1:4" ht="16.5" customHeight="1" x14ac:dyDescent="0.2">
      <c r="A16" s="98" t="s">
        <v>331</v>
      </c>
      <c r="B16" s="136">
        <f>B17+B18</f>
        <v>434</v>
      </c>
      <c r="C16" s="136">
        <f t="shared" ref="C16:D16" si="3">C17+C18</f>
        <v>0</v>
      </c>
      <c r="D16" s="136">
        <f t="shared" si="3"/>
        <v>434</v>
      </c>
    </row>
    <row r="17" spans="1:4" ht="28.5" customHeight="1" thickBot="1" x14ac:dyDescent="0.25">
      <c r="A17" s="141" t="s">
        <v>332</v>
      </c>
      <c r="B17" s="140">
        <v>394</v>
      </c>
      <c r="C17" s="91"/>
      <c r="D17" s="99">
        <f>B17+C17</f>
        <v>394</v>
      </c>
    </row>
    <row r="18" spans="1:4" ht="77.25" customHeight="1" thickBot="1" x14ac:dyDescent="0.25">
      <c r="A18" s="141" t="s">
        <v>333</v>
      </c>
      <c r="B18" s="140">
        <v>40</v>
      </c>
      <c r="C18" s="91"/>
      <c r="D18" s="99">
        <f>B18+C18</f>
        <v>40</v>
      </c>
    </row>
    <row r="19" spans="1:4" x14ac:dyDescent="0.2">
      <c r="A19" s="98" t="s">
        <v>334</v>
      </c>
      <c r="B19" s="136">
        <f>B16+B14+B6</f>
        <v>6052.2999999999993</v>
      </c>
      <c r="C19" s="136">
        <f t="shared" ref="C19:D19" si="4">C16+C14+C6</f>
        <v>981.31</v>
      </c>
      <c r="D19" s="136">
        <f t="shared" si="4"/>
        <v>7033.61</v>
      </c>
    </row>
  </sheetData>
  <mergeCells count="1">
    <mergeCell ref="A3:B3"/>
  </mergeCells>
  <pageMargins left="0.7" right="0.7" top="0.75" bottom="0.75" header="0.3" footer="0.3"/>
  <pageSetup paperSize="9"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1" sqref="G21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доходы 2018</vt:lpstr>
      <vt:lpstr>расходы 2018</vt:lpstr>
      <vt:lpstr>программы 2018</vt:lpstr>
      <vt:lpstr>разделы 2018</vt:lpstr>
      <vt:lpstr>расходы по структуре 2018</vt:lpstr>
      <vt:lpstr>иные мт 2018</vt:lpstr>
      <vt:lpstr>Лист1</vt:lpstr>
      <vt:lpstr>'доходы 2018'!Область_печати</vt:lpstr>
      <vt:lpstr>'разделы 2018'!Область_печати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2018-07-23T12:10:38Z</cp:lastPrinted>
  <dcterms:created xsi:type="dcterms:W3CDTF">2013-11-27T09:07:44Z</dcterms:created>
  <dcterms:modified xsi:type="dcterms:W3CDTF">2018-07-24T05:35:25Z</dcterms:modified>
</cp:coreProperties>
</file>