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5660" windowHeight="9480" activeTab="3"/>
  </bookViews>
  <sheets>
    <sheet name="1-доходы" sheetId="2" r:id="rId1"/>
    <sheet name="2-разделы" sheetId="3" r:id="rId2"/>
    <sheet name="3- вид расходов" sheetId="4" r:id="rId3"/>
    <sheet name="4-программы" sheetId="5" r:id="rId4"/>
  </sheets>
  <calcPr calcId="125725"/>
</workbook>
</file>

<file path=xl/calcChain.xml><?xml version="1.0" encoding="utf-8"?>
<calcChain xmlns="http://schemas.openxmlformats.org/spreadsheetml/2006/main">
  <c r="H7" i="4"/>
  <c r="H8"/>
  <c r="H9"/>
  <c r="H10"/>
  <c r="H11"/>
  <c r="H12"/>
  <c r="H13"/>
  <c r="H14"/>
  <c r="H6"/>
  <c r="G14"/>
  <c r="H8" i="5"/>
  <c r="H9"/>
  <c r="H10"/>
  <c r="H11"/>
  <c r="H12"/>
  <c r="H13"/>
  <c r="H14"/>
  <c r="H15"/>
  <c r="H16"/>
  <c r="H17"/>
  <c r="H18"/>
  <c r="H6"/>
  <c r="G18"/>
  <c r="G16"/>
  <c r="H8" i="3"/>
  <c r="H9"/>
  <c r="H10"/>
  <c r="H11"/>
  <c r="H12"/>
  <c r="H13"/>
  <c r="H14"/>
  <c r="H7"/>
  <c r="G14"/>
  <c r="F20" i="2"/>
  <c r="F19"/>
  <c r="F18"/>
  <c r="F17"/>
  <c r="F16"/>
  <c r="F15"/>
  <c r="F14"/>
  <c r="F13"/>
  <c r="F12"/>
  <c r="F11"/>
  <c r="F10"/>
  <c r="F9"/>
  <c r="F8"/>
  <c r="F7"/>
  <c r="E8"/>
  <c r="E9"/>
  <c r="E10"/>
  <c r="E11"/>
  <c r="E12"/>
  <c r="E13"/>
  <c r="E14"/>
  <c r="E15"/>
  <c r="E16"/>
  <c r="E17"/>
  <c r="E18"/>
  <c r="E19"/>
  <c r="E20"/>
  <c r="E7"/>
  <c r="D20"/>
  <c r="E16" i="5"/>
  <c r="E18" s="1"/>
  <c r="E14" i="4"/>
  <c r="E14" i="3"/>
  <c r="C20" i="2" l="1"/>
  <c r="B20"/>
  <c r="C14" i="3" l="1"/>
  <c r="D14"/>
  <c r="F14"/>
  <c r="C14" i="4"/>
  <c r="D14"/>
  <c r="F14"/>
  <c r="C16" i="5"/>
  <c r="C18" s="1"/>
  <c r="D16"/>
  <c r="D18" s="1"/>
  <c r="F16"/>
  <c r="F18" s="1"/>
</calcChain>
</file>

<file path=xl/sharedStrings.xml><?xml version="1.0" encoding="utf-8"?>
<sst xmlns="http://schemas.openxmlformats.org/spreadsheetml/2006/main" count="86" uniqueCount="69">
  <si>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</si>
  <si>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</si>
  <si>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</si>
  <si>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</si>
  <si>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</si>
  <si>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</si>
  <si>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</si>
  <si>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</si>
  <si>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</si>
  <si>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</si>
  <si>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</si>
  <si>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</si>
  <si>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</si>
  <si>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</si>
  <si>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</si>
  <si>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</si>
  <si>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Культура, кинематография</t>
  </si>
  <si>
    <t xml:space="preserve">Проект бюджета </t>
  </si>
  <si>
    <t>целевая статья</t>
  </si>
  <si>
    <t>Непрограммное расходы</t>
  </si>
  <si>
    <t>Итого</t>
  </si>
  <si>
    <t xml:space="preserve">Решение № 122 от 28.12.2020 </t>
  </si>
  <si>
    <t>Физическая культура и спорт</t>
  </si>
  <si>
    <t xml:space="preserve">Анализ распределения бюджетных ассигнований по разделам расходов бюджета сельского поселения Светлый на 2022 год </t>
  </si>
  <si>
    <t>Наименование показателя</t>
  </si>
  <si>
    <t xml:space="preserve">Решение № 190 от 20.12.2021 </t>
  </si>
  <si>
    <t>Наименование муниципальной программы</t>
  </si>
  <si>
    <t>"Защита населения и территорий от чрезвычайных ситуаций, обеспечение пожарной безопасности в сельском поселении Светлый на 2020-2024 годы"</t>
  </si>
  <si>
    <t>"Обеспечение экологической безопасности сельского поселения Светлый на 2016-2024 годы"</t>
  </si>
  <si>
    <t>"Совершенствование муниципального управления сельского поселения Светлый на 2020 -2024 годы"</t>
  </si>
  <si>
    <t>"Развитие спорта, культуры  и библиотечного дела в сельском поселении Светлый на 2019-2024 годы"</t>
  </si>
  <si>
    <t>"Благоустройство территории сельского поселения Светлый на 2019-2024 годы"</t>
  </si>
  <si>
    <t>«Содействие занятости населения в сельском поселении Светлый на 2021-2024 годы»</t>
  </si>
  <si>
    <t>Решение № 190 от 20.12.2021</t>
  </si>
  <si>
    <t xml:space="preserve">Анализ распределения бюджетных ассигнований по видам расходов бюджета сельского поселения Светлый на 2022 год </t>
  </si>
  <si>
    <t>Решение № 207 от 11.02.2022</t>
  </si>
  <si>
    <t>Исполнение судебных актов</t>
  </si>
  <si>
    <t>"Управление муниципальным  имуществом в  сельском поселении Светлый на 2020-2024 годы"</t>
  </si>
  <si>
    <t xml:space="preserve"> "Обеспечение прав и законных интересов населения  сельского поселения Светлый  в отдельных сферах жизнедеятельности в 2020-2024 годах"</t>
  </si>
  <si>
    <t xml:space="preserve"> "Развитие жилищно-коммунального комплекса и повышения энергетической эффективности в сельском поселении Светлый в 2016-2024 годах"</t>
  </si>
  <si>
    <t xml:space="preserve"> "Развитие и содержание дорожно-транспортной системы на территории сельского поселения Светлый  2020-2024 годы"</t>
  </si>
  <si>
    <t>Наименование вида дохода</t>
  </si>
  <si>
    <t xml:space="preserve">Уд. вес, % 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</si>
  <si>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</si>
  <si>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</si>
  <si>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</si>
  <si>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</si>
  <si>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 xml:space="preserve">Транспортный налог 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</si>
  <si>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</si>
  <si>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</si>
  <si>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</si>
  <si>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</si>
  <si>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</si>
  <si>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</si>
  <si>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</si>
  <si>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>ВСЕГО ДОХОДОВ</t>
  </si>
  <si>
    <t>Анализ изменения доходов бюджета сельского поселения Светлый на 2022 год</t>
  </si>
  <si>
    <t>Решение № 190 от 20.12.2022</t>
  </si>
  <si>
    <t>Проект решения</t>
  </si>
  <si>
    <t>Решение № 234 от 30.05.2022</t>
  </si>
  <si>
    <t>Иные выплаты населению</t>
  </si>
  <si>
    <t xml:space="preserve">Анализ  распределения бюджетных ассигнований, направленных на реализацию муниципальных программ сельского поселения Светлый на 2022 год </t>
  </si>
  <si>
    <t>Решение № 243 от 29.08.2022</t>
  </si>
  <si>
    <t>D %, гр 4/гр 3</t>
  </si>
  <si>
    <t>D %, гр 7/гр 6</t>
  </si>
  <si>
    <t>Приложение 1 к заключению от 11.10.2022 № 149</t>
  </si>
  <si>
    <t>Приложение 2 к заключению от 11.10.2022 № 149</t>
  </si>
  <si>
    <t>Приложение 3 к заключению от 11.10.2022 № 149</t>
  </si>
  <si>
    <t>Приложение 4 к заключению от 11.10.2022 № 149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</si>
</sst>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2" fillId="0" borderId="3" xfId="0" applyFont="1" applyBorder="1"/>
    <xf numFmtId="164" fontId="2" fillId="0" borderId="2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2" fillId="0" borderId="19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164" fontId="4" fillId="0" borderId="4" xfId="0" applyNumberFormat="1" applyFont="1" applyBorder="1"/>
    <xf numFmtId="164" fontId="2" fillId="0" borderId="5" xfId="0" applyNumberFormat="1" applyFont="1" applyBorder="1"/>
    <xf numFmtId="164" fontId="2" fillId="0" borderId="14" xfId="0" applyNumberFormat="1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" xfId="0" applyFont="1" applyBorder="1"/>
    <xf numFmtId="0" fontId="2" fillId="0" borderId="11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0" fontId="4" fillId="0" borderId="8" xfId="0" applyFont="1" applyBorder="1" applyAlignment="1">
      <alignment wrapText="1"/>
    </xf>
    <xf numFmtId="164" fontId="2" fillId="0" borderId="20" xfId="0" applyNumberFormat="1" applyFont="1" applyBorder="1"/>
    <xf numFmtId="164" fontId="2" fillId="0" borderId="18" xfId="0" applyNumberFormat="1" applyFont="1" applyBorder="1"/>
    <xf numFmtId="164" fontId="2" fillId="0" borderId="0" xfId="0" applyNumberFormat="1" applyFont="1" applyBorder="1"/>
    <xf numFmtId="164" fontId="2" fillId="0" borderId="22" xfId="0" applyNumberFormat="1" applyFont="1" applyBorder="1"/>
    <xf numFmtId="0" fontId="6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Alignment="1"/>
    <xf numFmtId="0" fontId="0" fillId="0" borderId="0" xfId="0" applyAlignment="1"/>
    <xf numFmtId="0" fontId="7" fillId="0" borderId="0" xfId="0" applyFont="1"/>
    <xf numFmtId="0" fontId="8" fillId="0" borderId="0" xfId="0" applyFont="1"/>
    <xf numFmtId="0" fontId="7" fillId="0" borderId="16" xfId="0" applyFont="1" applyBorder="1"/>
    <xf numFmtId="0" fontId="9" fillId="2" borderId="17" xfId="1" applyNumberFormat="1" applyFont="1" applyFill="1" applyBorder="1" applyAlignment="1" applyProtection="1">
      <alignment horizontal="center"/>
      <protection hidden="1"/>
    </xf>
    <xf numFmtId="0" fontId="9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164" fontId="7" fillId="0" borderId="2" xfId="0" applyNumberFormat="1" applyFont="1" applyBorder="1"/>
    <xf numFmtId="164" fontId="7" fillId="0" borderId="14" xfId="0" applyNumberFormat="1" applyFont="1" applyBorder="1"/>
    <xf numFmtId="0" fontId="7" fillId="0" borderId="3" xfId="0" applyFont="1" applyBorder="1" applyAlignment="1">
      <alignment wrapText="1"/>
    </xf>
    <xf numFmtId="164" fontId="7" fillId="0" borderId="3" xfId="0" applyNumberFormat="1" applyFont="1" applyBorder="1"/>
    <xf numFmtId="0" fontId="10" fillId="0" borderId="1" xfId="0" applyFont="1" applyBorder="1" applyAlignment="1">
      <alignment wrapText="1"/>
    </xf>
    <xf numFmtId="0" fontId="10" fillId="0" borderId="4" xfId="0" applyFont="1" applyBorder="1"/>
    <xf numFmtId="164" fontId="10" fillId="0" borderId="8" xfId="0" applyNumberFormat="1" applyFont="1" applyFill="1" applyBorder="1"/>
    <xf numFmtId="164" fontId="10" fillId="0" borderId="1" xfId="0" applyNumberFormat="1" applyFont="1" applyBorder="1"/>
    <xf numFmtId="0" fontId="7" fillId="0" borderId="12" xfId="0" applyFont="1" applyBorder="1"/>
    <xf numFmtId="0" fontId="9" fillId="2" borderId="16" xfId="1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/>
    </xf>
    <xf numFmtId="0" fontId="11" fillId="2" borderId="9" xfId="1" applyNumberFormat="1" applyFont="1" applyFill="1" applyBorder="1" applyAlignment="1" applyProtection="1">
      <alignment horizontal="center"/>
      <protection hidden="1"/>
    </xf>
    <xf numFmtId="0" fontId="11" fillId="2" borderId="1" xfId="1" applyNumberFormat="1" applyFont="1" applyFill="1" applyBorder="1" applyAlignment="1" applyProtection="1">
      <alignment horizontal="center" wrapText="1"/>
      <protection hidden="1"/>
    </xf>
    <xf numFmtId="165" fontId="9" fillId="2" borderId="14" xfId="1" applyNumberFormat="1" applyFont="1" applyFill="1" applyBorder="1" applyAlignment="1" applyProtection="1">
      <protection hidden="1"/>
    </xf>
    <xf numFmtId="164" fontId="9" fillId="2" borderId="2" xfId="1" applyNumberFormat="1" applyFont="1" applyFill="1" applyBorder="1" applyAlignment="1" applyProtection="1">
      <protection hidden="1"/>
    </xf>
    <xf numFmtId="165" fontId="9" fillId="2" borderId="15" xfId="1" applyNumberFormat="1" applyFont="1" applyFill="1" applyBorder="1" applyAlignment="1" applyProtection="1">
      <protection hidden="1"/>
    </xf>
    <xf numFmtId="164" fontId="9" fillId="2" borderId="3" xfId="1" applyNumberFormat="1" applyFont="1" applyFill="1" applyBorder="1" applyAlignment="1" applyProtection="1">
      <alignment horizontal="right"/>
      <protection hidden="1"/>
    </xf>
    <xf numFmtId="164" fontId="7" fillId="0" borderId="19" xfId="0" applyNumberFormat="1" applyFont="1" applyBorder="1"/>
    <xf numFmtId="0" fontId="8" fillId="0" borderId="8" xfId="0" applyFont="1" applyBorder="1"/>
    <xf numFmtId="0" fontId="12" fillId="0" borderId="1" xfId="0" applyFont="1" applyBorder="1"/>
    <xf numFmtId="164" fontId="10" fillId="0" borderId="4" xfId="0" applyNumberFormat="1" applyFont="1" applyBorder="1"/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22" xfId="0" applyNumberFormat="1" applyFont="1" applyBorder="1"/>
    <xf numFmtId="0" fontId="7" fillId="0" borderId="0" xfId="0" applyFont="1" applyAlignment="1"/>
    <xf numFmtId="0" fontId="5" fillId="0" borderId="1" xfId="0" applyFont="1" applyBorder="1"/>
    <xf numFmtId="0" fontId="13" fillId="0" borderId="8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164" fontId="4" fillId="0" borderId="5" xfId="0" applyNumberFormat="1" applyFont="1" applyBorder="1"/>
    <xf numFmtId="164" fontId="4" fillId="0" borderId="2" xfId="0" applyNumberFormat="1" applyFont="1" applyBorder="1"/>
    <xf numFmtId="0" fontId="2" fillId="0" borderId="3" xfId="0" applyFont="1" applyBorder="1" applyAlignment="1">
      <alignment wrapText="1"/>
    </xf>
    <xf numFmtId="0" fontId="4" fillId="0" borderId="3" xfId="0" applyFont="1" applyBorder="1"/>
    <xf numFmtId="164" fontId="4" fillId="0" borderId="6" xfId="0" applyNumberFormat="1" applyFont="1" applyBorder="1"/>
    <xf numFmtId="164" fontId="2" fillId="0" borderId="24" xfId="0" applyNumberFormat="1" applyFont="1" applyBorder="1"/>
    <xf numFmtId="164" fontId="7" fillId="0" borderId="6" xfId="0" applyNumberFormat="1" applyFont="1" applyBorder="1"/>
    <xf numFmtId="164" fontId="7" fillId="0" borderId="5" xfId="0" applyNumberFormat="1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24" xfId="0" applyFont="1" applyBorder="1"/>
    <xf numFmtId="164" fontId="4" fillId="0" borderId="25" xfId="0" applyNumberFormat="1" applyFont="1" applyBorder="1"/>
    <xf numFmtId="164" fontId="2" fillId="0" borderId="26" xfId="0" applyNumberFormat="1" applyFont="1" applyBorder="1"/>
    <xf numFmtId="4" fontId="2" fillId="0" borderId="3" xfId="0" applyNumberFormat="1" applyFont="1" applyBorder="1"/>
    <xf numFmtId="4" fontId="4" fillId="0" borderId="3" xfId="0" applyNumberFormat="1" applyFont="1" applyBorder="1"/>
    <xf numFmtId="4" fontId="4" fillId="0" borderId="1" xfId="0" applyNumberFormat="1" applyFont="1" applyBorder="1"/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3" xfId="0" applyFont="1" applyBorder="1" applyAlignment="1">
      <alignment horizontal="right"/>
    </xf>
    <xf numFmtId="0" fontId="0" fillId="0" borderId="13" xfId="0" applyBorder="1" applyAlignment="1"/>
    <xf numFmtId="0" fontId="1" fillId="0" borderId="0" xfId="0" applyFont="1" applyAlignment="1"/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="110" zoomScaleNormal="110" workbookViewId="0">
      <selection activeCell="H4" sqref="H4"/>
    </sheetView>
  </sheetViews>
  <sheetFormatPr defaultRowHeight="15"/>
  <cols>
    <col min="1" max="1" width="58.7109375" customWidth="1"/>
    <col min="2" max="2" width="14.42578125" customWidth="1"/>
    <col min="3" max="4" width="13.5703125" customWidth="1"/>
    <col min="5" max="5" width="10.5703125" customWidth="1"/>
    <col min="6" max="6" width="9.7109375" customWidth="1"/>
  </cols>
  <sheetData>
    <row r="1" spans="1:6" ht="22.5" customHeight="1">
      <c r="A1" s="103" t="s">
        <v>65</v>
      </c>
      <c r="B1" s="104"/>
      <c r="C1" s="104"/>
      <c r="D1" s="104"/>
      <c r="E1" s="104"/>
      <c r="F1" s="29"/>
    </row>
    <row r="2" spans="1:6" ht="18.75">
      <c r="A2" s="31"/>
      <c r="B2" s="31"/>
      <c r="C2" s="31"/>
      <c r="D2" s="31"/>
      <c r="E2" s="71"/>
      <c r="F2" s="26"/>
    </row>
    <row r="3" spans="1:6" ht="18.75" customHeight="1">
      <c r="A3" s="105" t="s">
        <v>56</v>
      </c>
      <c r="B3" s="106"/>
      <c r="C3" s="106"/>
      <c r="D3" s="106"/>
      <c r="E3" s="106"/>
      <c r="F3" s="29"/>
    </row>
    <row r="4" spans="1:6" ht="20.25" customHeight="1" thickBot="1">
      <c r="A4" s="31"/>
      <c r="B4" s="31"/>
      <c r="C4" s="31"/>
      <c r="D4" s="31"/>
      <c r="E4" s="107" t="s">
        <v>0</v>
      </c>
      <c r="F4" s="108"/>
    </row>
    <row r="5" spans="1:6" ht="47.25" customHeight="1" thickBot="1">
      <c r="A5" s="72" t="s">
        <v>41</v>
      </c>
      <c r="B5" s="73" t="s">
        <v>57</v>
      </c>
      <c r="C5" s="74" t="s">
        <v>62</v>
      </c>
      <c r="D5" s="74" t="s">
        <v>58</v>
      </c>
      <c r="E5" s="77" t="s">
        <v>63</v>
      </c>
      <c r="F5" s="76" t="s">
        <v>42</v>
      </c>
    </row>
    <row r="6" spans="1:6" ht="16.5" thickBot="1">
      <c r="A6" s="78">
        <v>1</v>
      </c>
      <c r="B6" s="79">
        <v>2</v>
      </c>
      <c r="C6" s="74">
        <v>3</v>
      </c>
      <c r="D6" s="74">
        <v>4</v>
      </c>
      <c r="E6" s="75">
        <v>5</v>
      </c>
      <c r="F6" s="76">
        <v>6</v>
      </c>
    </row>
    <row r="7" spans="1:6" ht="24" customHeight="1">
      <c r="A7" s="80" t="s">
        <v>43</v>
      </c>
      <c r="B7" s="81">
        <v>23403.1</v>
      </c>
      <c r="C7" s="82">
        <v>23403.1</v>
      </c>
      <c r="D7" s="92">
        <v>23403.1</v>
      </c>
      <c r="E7" s="81">
        <f>D7/C7*100</f>
        <v>100</v>
      </c>
      <c r="F7" s="82">
        <f>D7/D20*100</f>
        <v>74.020387701591858</v>
      </c>
    </row>
    <row r="8" spans="1:6" ht="18.75" customHeight="1">
      <c r="A8" s="1" t="s">
        <v>44</v>
      </c>
      <c r="B8" s="7">
        <v>18840</v>
      </c>
      <c r="C8" s="6">
        <v>18840</v>
      </c>
      <c r="D8" s="2">
        <v>18840</v>
      </c>
      <c r="E8" s="9">
        <f t="shared" ref="E8:E20" si="0">D8/C8*100</f>
        <v>100</v>
      </c>
      <c r="F8" s="2">
        <f>D8/D20*100</f>
        <v>59.588007755296978</v>
      </c>
    </row>
    <row r="9" spans="1:6" ht="35.25" customHeight="1">
      <c r="A9" s="83" t="s">
        <v>45</v>
      </c>
      <c r="B9" s="7">
        <v>2129.5</v>
      </c>
      <c r="C9" s="6">
        <v>2129.5</v>
      </c>
      <c r="D9" s="2">
        <v>2129.5</v>
      </c>
      <c r="E9" s="9">
        <f t="shared" si="0"/>
        <v>100</v>
      </c>
      <c r="F9" s="2">
        <f>D9/D20*100</f>
        <v>6.7352793266934663</v>
      </c>
    </row>
    <row r="10" spans="1:6" ht="20.25" customHeight="1">
      <c r="A10" s="1" t="s">
        <v>46</v>
      </c>
      <c r="B10" s="7">
        <v>550</v>
      </c>
      <c r="C10" s="6">
        <v>550</v>
      </c>
      <c r="D10" s="2">
        <v>550</v>
      </c>
      <c r="E10" s="9">
        <f t="shared" si="0"/>
        <v>100</v>
      </c>
      <c r="F10" s="2">
        <f>D10/D20*100</f>
        <v>1.7395649822406229</v>
      </c>
    </row>
    <row r="11" spans="1:6" ht="19.5" customHeight="1">
      <c r="A11" s="1" t="s">
        <v>47</v>
      </c>
      <c r="B11" s="7">
        <v>64.400000000000006</v>
      </c>
      <c r="C11" s="6">
        <v>64.400000000000006</v>
      </c>
      <c r="D11" s="2">
        <v>64.400000000000006</v>
      </c>
      <c r="E11" s="9">
        <f t="shared" si="0"/>
        <v>100</v>
      </c>
      <c r="F11" s="2">
        <f>D11/D20*100</f>
        <v>0.2036872451932657</v>
      </c>
    </row>
    <row r="12" spans="1:6" ht="21.75" customHeight="1">
      <c r="A12" s="1" t="s">
        <v>48</v>
      </c>
      <c r="B12" s="7">
        <v>77</v>
      </c>
      <c r="C12" s="6">
        <v>77</v>
      </c>
      <c r="D12" s="2">
        <v>77</v>
      </c>
      <c r="E12" s="9">
        <f t="shared" si="0"/>
        <v>100</v>
      </c>
      <c r="F12" s="2">
        <f>D12/D20*100</f>
        <v>0.24353909751368721</v>
      </c>
    </row>
    <row r="13" spans="1:6" ht="19.5" customHeight="1">
      <c r="A13" s="1" t="s">
        <v>49</v>
      </c>
      <c r="B13" s="7">
        <v>20</v>
      </c>
      <c r="C13" s="6">
        <v>20</v>
      </c>
      <c r="D13" s="2">
        <v>20</v>
      </c>
      <c r="E13" s="9">
        <f t="shared" si="0"/>
        <v>100</v>
      </c>
      <c r="F13" s="2">
        <f>D13/D20*100</f>
        <v>6.3256908445113572E-2</v>
      </c>
    </row>
    <row r="14" spans="1:6" ht="32.25" customHeight="1">
      <c r="A14" s="83" t="s">
        <v>50</v>
      </c>
      <c r="B14" s="7">
        <v>1703.7</v>
      </c>
      <c r="C14" s="6">
        <v>1703.7</v>
      </c>
      <c r="D14" s="2">
        <v>1703.7</v>
      </c>
      <c r="E14" s="9">
        <f t="shared" si="0"/>
        <v>100</v>
      </c>
      <c r="F14" s="2">
        <f>D14/D20*100</f>
        <v>5.388539745896999</v>
      </c>
    </row>
    <row r="15" spans="1:6" ht="19.5" customHeight="1">
      <c r="A15" s="83" t="s">
        <v>51</v>
      </c>
      <c r="B15" s="7">
        <v>18.5</v>
      </c>
      <c r="C15" s="6">
        <v>18.5</v>
      </c>
      <c r="D15" s="2">
        <v>18.5</v>
      </c>
      <c r="E15" s="9">
        <f t="shared" si="0"/>
        <v>100</v>
      </c>
      <c r="F15" s="2">
        <f>D15/D20*100</f>
        <v>5.8512640311730042E-2</v>
      </c>
    </row>
    <row r="16" spans="1:6" ht="19.5" customHeight="1">
      <c r="A16" s="84" t="s">
        <v>52</v>
      </c>
      <c r="B16" s="85">
        <v>7553</v>
      </c>
      <c r="C16" s="95">
        <v>8049.08</v>
      </c>
      <c r="D16" s="82">
        <v>8214</v>
      </c>
      <c r="E16" s="81">
        <f t="shared" si="0"/>
        <v>102.0489298155814</v>
      </c>
      <c r="F16" s="82">
        <f>D16/D20*100</f>
        <v>25.979612298408139</v>
      </c>
    </row>
    <row r="17" spans="1:6" ht="34.5" customHeight="1">
      <c r="A17" s="83" t="s">
        <v>53</v>
      </c>
      <c r="B17" s="7">
        <v>6879.5</v>
      </c>
      <c r="C17" s="94">
        <v>6879.48</v>
      </c>
      <c r="D17" s="2">
        <v>6879.5</v>
      </c>
      <c r="E17" s="9">
        <f t="shared" si="0"/>
        <v>100.00029071964742</v>
      </c>
      <c r="F17" s="2">
        <f>D17/D20*100</f>
        <v>21.758795082407939</v>
      </c>
    </row>
    <row r="18" spans="1:6" ht="22.5" customHeight="1">
      <c r="A18" s="83" t="s">
        <v>54</v>
      </c>
      <c r="B18" s="7">
        <v>276.89999999999998</v>
      </c>
      <c r="C18" s="6">
        <v>276.89999999999998</v>
      </c>
      <c r="D18" s="2">
        <v>291.7</v>
      </c>
      <c r="E18" s="9">
        <f t="shared" si="0"/>
        <v>105.34488985193211</v>
      </c>
      <c r="F18" s="2">
        <f>D18/D20*100</f>
        <v>0.92260200967198125</v>
      </c>
    </row>
    <row r="19" spans="1:6" ht="20.25" customHeight="1" thickBot="1">
      <c r="A19" s="83" t="s">
        <v>1</v>
      </c>
      <c r="B19" s="7">
        <v>396.6</v>
      </c>
      <c r="C19" s="86">
        <v>892.7</v>
      </c>
      <c r="D19" s="93">
        <v>1042.8</v>
      </c>
      <c r="E19" s="24">
        <f t="shared" si="0"/>
        <v>116.81415929203538</v>
      </c>
      <c r="F19" s="5">
        <f>D19/D20*100</f>
        <v>3.2982152063282215</v>
      </c>
    </row>
    <row r="20" spans="1:6" ht="21" customHeight="1" thickBot="1">
      <c r="A20" s="3" t="s">
        <v>55</v>
      </c>
      <c r="B20" s="8">
        <f>B7+B16</f>
        <v>30956.1</v>
      </c>
      <c r="C20" s="96">
        <f>C7+C16</f>
        <v>31452.18</v>
      </c>
      <c r="D20" s="4">
        <f>D7+D16</f>
        <v>31617.1</v>
      </c>
      <c r="E20" s="4">
        <f t="shared" si="0"/>
        <v>100.52435157117885</v>
      </c>
      <c r="F20" s="4">
        <f>D20/D20*100</f>
        <v>100</v>
      </c>
    </row>
  </sheetData>
  <mergeCells count="3">
    <mergeCell ref="A1:E1"/>
    <mergeCell ref="A3:E3"/>
    <mergeCell ref="E4:F4"/>
  </mergeCells>
  <pageMargins left="0.98425196850393704" right="0.39370078740157483" top="0.3937007874015748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M6" sqref="M6"/>
    </sheetView>
  </sheetViews>
  <sheetFormatPr defaultRowHeight="15"/>
  <cols>
    <col min="1" max="1" width="35.85546875" customWidth="1"/>
    <col min="2" max="2" width="7.5703125" customWidth="1"/>
    <col min="3" max="5" width="13.28515625" customWidth="1"/>
    <col min="6" max="6" width="13.140625" customWidth="1"/>
    <col min="7" max="7" width="12" customWidth="1"/>
    <col min="8" max="8" width="9.5703125" customWidth="1"/>
  </cols>
  <sheetData>
    <row r="1" spans="1:9" ht="17.25">
      <c r="A1" s="103" t="s">
        <v>66</v>
      </c>
      <c r="B1" s="104"/>
      <c r="C1" s="104"/>
      <c r="D1" s="104"/>
      <c r="E1" s="104"/>
      <c r="F1" s="104"/>
      <c r="G1" s="104"/>
      <c r="H1" s="104"/>
      <c r="I1" s="30"/>
    </row>
    <row r="2" spans="1:9" ht="18.75">
      <c r="A2" s="31"/>
      <c r="B2" s="31"/>
      <c r="C2" s="31"/>
      <c r="D2" s="31"/>
      <c r="E2" s="31"/>
      <c r="F2" s="110"/>
      <c r="G2" s="110"/>
      <c r="H2" s="110"/>
      <c r="I2" s="26"/>
    </row>
    <row r="3" spans="1:9" ht="36" customHeight="1">
      <c r="A3" s="105" t="s">
        <v>23</v>
      </c>
      <c r="B3" s="106"/>
      <c r="C3" s="106"/>
      <c r="D3" s="106"/>
      <c r="E3" s="106"/>
      <c r="F3" s="106"/>
      <c r="G3" s="106"/>
      <c r="H3" s="106"/>
      <c r="I3" s="30"/>
    </row>
    <row r="4" spans="1:9" ht="19.5" customHeight="1" thickBot="1">
      <c r="A4" s="32"/>
      <c r="B4" s="32"/>
      <c r="C4" s="32"/>
      <c r="D4" s="32"/>
      <c r="E4" s="32"/>
      <c r="F4" s="107" t="s">
        <v>0</v>
      </c>
      <c r="G4" s="107"/>
      <c r="H4" s="107"/>
      <c r="I4" s="26"/>
    </row>
    <row r="5" spans="1:9" ht="51" thickBot="1">
      <c r="A5" s="49" t="s">
        <v>24</v>
      </c>
      <c r="B5" s="50" t="s">
        <v>2</v>
      </c>
      <c r="C5" s="35" t="s">
        <v>25</v>
      </c>
      <c r="D5" s="35" t="s">
        <v>35</v>
      </c>
      <c r="E5" s="35" t="s">
        <v>59</v>
      </c>
      <c r="F5" s="97" t="s">
        <v>62</v>
      </c>
      <c r="G5" s="97" t="s">
        <v>17</v>
      </c>
      <c r="H5" s="36" t="s">
        <v>64</v>
      </c>
      <c r="I5" s="26"/>
    </row>
    <row r="6" spans="1:9" ht="19.5" thickBot="1">
      <c r="A6" s="51">
        <v>1</v>
      </c>
      <c r="B6" s="52">
        <v>2</v>
      </c>
      <c r="C6" s="53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26"/>
    </row>
    <row r="7" spans="1:9" ht="39" customHeight="1">
      <c r="A7" s="40" t="s">
        <v>3</v>
      </c>
      <c r="B7" s="54">
        <v>1</v>
      </c>
      <c r="C7" s="55">
        <v>18081.099999999999</v>
      </c>
      <c r="D7" s="41">
        <v>18722.8</v>
      </c>
      <c r="E7" s="41">
        <v>21212.7</v>
      </c>
      <c r="F7" s="41">
        <v>21151.4</v>
      </c>
      <c r="G7" s="41">
        <v>21253.4</v>
      </c>
      <c r="H7" s="41">
        <f>G7/F7*100</f>
        <v>100.48223758238225</v>
      </c>
      <c r="I7" s="26"/>
    </row>
    <row r="8" spans="1:9" ht="37.5" customHeight="1">
      <c r="A8" s="43" t="s">
        <v>4</v>
      </c>
      <c r="B8" s="54">
        <v>2</v>
      </c>
      <c r="C8" s="55">
        <v>246.9</v>
      </c>
      <c r="D8" s="44">
        <v>246.9</v>
      </c>
      <c r="E8" s="44">
        <v>246.9</v>
      </c>
      <c r="F8" s="44">
        <v>246.9</v>
      </c>
      <c r="G8" s="41">
        <v>261.7</v>
      </c>
      <c r="H8" s="41">
        <f t="shared" ref="H8:H14" si="0">G8/F8*100</f>
        <v>105.99432968813285</v>
      </c>
      <c r="I8" s="26"/>
    </row>
    <row r="9" spans="1:9" ht="42.75" customHeight="1">
      <c r="A9" s="43" t="s">
        <v>5</v>
      </c>
      <c r="B9" s="56">
        <v>3</v>
      </c>
      <c r="C9" s="57">
        <v>62</v>
      </c>
      <c r="D9" s="44">
        <v>62</v>
      </c>
      <c r="E9" s="44">
        <v>62</v>
      </c>
      <c r="F9" s="44">
        <v>62</v>
      </c>
      <c r="G9" s="41">
        <v>62</v>
      </c>
      <c r="H9" s="41">
        <f t="shared" si="0"/>
        <v>100</v>
      </c>
      <c r="I9" s="26"/>
    </row>
    <row r="10" spans="1:9" ht="30.75" customHeight="1">
      <c r="A10" s="43" t="s">
        <v>6</v>
      </c>
      <c r="B10" s="56">
        <v>4</v>
      </c>
      <c r="C10" s="57">
        <v>3114.7</v>
      </c>
      <c r="D10" s="44">
        <v>7413.7</v>
      </c>
      <c r="E10" s="44">
        <v>7448.9</v>
      </c>
      <c r="F10" s="44">
        <v>8033.9</v>
      </c>
      <c r="G10" s="41">
        <v>8277</v>
      </c>
      <c r="H10" s="41">
        <f t="shared" si="0"/>
        <v>103.02592763166085</v>
      </c>
      <c r="I10" s="26"/>
    </row>
    <row r="11" spans="1:9" ht="39" customHeight="1">
      <c r="A11" s="43" t="s">
        <v>7</v>
      </c>
      <c r="B11" s="56">
        <v>5</v>
      </c>
      <c r="C11" s="57">
        <v>1254.5</v>
      </c>
      <c r="D11" s="44">
        <v>4277.1000000000004</v>
      </c>
      <c r="E11" s="44">
        <v>1802</v>
      </c>
      <c r="F11" s="44">
        <v>1602</v>
      </c>
      <c r="G11" s="41">
        <v>1614</v>
      </c>
      <c r="H11" s="41">
        <f t="shared" si="0"/>
        <v>100.74906367041199</v>
      </c>
      <c r="I11" s="26"/>
    </row>
    <row r="12" spans="1:9" ht="30.75" customHeight="1">
      <c r="A12" s="43" t="s">
        <v>16</v>
      </c>
      <c r="B12" s="56">
        <v>8</v>
      </c>
      <c r="C12" s="57">
        <v>2128.6999999999998</v>
      </c>
      <c r="D12" s="44">
        <v>3357.1</v>
      </c>
      <c r="E12" s="44">
        <v>3307.1</v>
      </c>
      <c r="F12" s="44">
        <v>3292.3</v>
      </c>
      <c r="G12" s="41">
        <v>3085.3</v>
      </c>
      <c r="H12" s="41">
        <f t="shared" si="0"/>
        <v>93.712602132247966</v>
      </c>
      <c r="I12" s="26"/>
    </row>
    <row r="13" spans="1:9" ht="30" customHeight="1" thickBot="1">
      <c r="A13" s="43" t="s">
        <v>22</v>
      </c>
      <c r="B13" s="56">
        <v>11</v>
      </c>
      <c r="C13" s="57">
        <v>7701</v>
      </c>
      <c r="D13" s="44">
        <v>7737.6</v>
      </c>
      <c r="E13" s="44">
        <v>7737.6</v>
      </c>
      <c r="F13" s="44">
        <v>7924.8</v>
      </c>
      <c r="G13" s="58">
        <v>7924.8</v>
      </c>
      <c r="H13" s="58">
        <f t="shared" si="0"/>
        <v>100</v>
      </c>
      <c r="I13" s="26"/>
    </row>
    <row r="14" spans="1:9" ht="24.75" customHeight="1" thickBot="1">
      <c r="A14" s="59" t="s">
        <v>9</v>
      </c>
      <c r="B14" s="60"/>
      <c r="C14" s="61">
        <f>SUM(C7:C13)</f>
        <v>32588.9</v>
      </c>
      <c r="D14" s="48">
        <f>SUM(D7:D13)</f>
        <v>41817.199999999997</v>
      </c>
      <c r="E14" s="48">
        <f>SUM(E7:E13)</f>
        <v>41817.199999999997</v>
      </c>
      <c r="F14" s="48">
        <f>SUM(F7:F13)</f>
        <v>42313.30000000001</v>
      </c>
      <c r="G14" s="48">
        <f>SUM(G7:G13)</f>
        <v>42478.200000000004</v>
      </c>
      <c r="H14" s="48">
        <f t="shared" si="0"/>
        <v>100.38971198181186</v>
      </c>
      <c r="I14" s="26"/>
    </row>
    <row r="15" spans="1:9" ht="18.75">
      <c r="A15" s="27"/>
      <c r="B15" s="28"/>
      <c r="C15" s="28"/>
      <c r="D15" s="28"/>
      <c r="E15" s="28"/>
      <c r="F15" s="28"/>
      <c r="G15" s="28"/>
      <c r="H15" s="28"/>
      <c r="I15" s="26"/>
    </row>
    <row r="16" spans="1:9" ht="18.75">
      <c r="A16" s="109"/>
      <c r="B16" s="109"/>
      <c r="C16" s="109"/>
      <c r="D16" s="109"/>
      <c r="E16" s="109"/>
      <c r="F16" s="109"/>
      <c r="G16" s="109"/>
      <c r="H16" s="109"/>
      <c r="I16" s="26"/>
    </row>
  </sheetData>
  <mergeCells count="5">
    <mergeCell ref="A16:H16"/>
    <mergeCell ref="F2:H2"/>
    <mergeCell ref="F4:H4"/>
    <mergeCell ref="A3:H3"/>
    <mergeCell ref="A1:H1"/>
  </mergeCells>
  <pageMargins left="0.98425196850393704" right="0.39370078740157483" top="0.39370078740157483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I12" sqref="I12"/>
    </sheetView>
  </sheetViews>
  <sheetFormatPr defaultRowHeight="15"/>
  <cols>
    <col min="1" max="1" width="48.140625" customWidth="1"/>
    <col min="2" max="2" width="8" customWidth="1"/>
    <col min="3" max="3" width="14.42578125" customWidth="1"/>
    <col min="4" max="5" width="13.28515625" customWidth="1"/>
    <col min="6" max="7" width="12.42578125" customWidth="1"/>
    <col min="8" max="8" width="9.42578125" customWidth="1"/>
  </cols>
  <sheetData>
    <row r="1" spans="1:8" ht="15.75" customHeight="1">
      <c r="A1" s="113" t="s">
        <v>67</v>
      </c>
      <c r="B1" s="114"/>
      <c r="C1" s="114"/>
      <c r="D1" s="114"/>
      <c r="E1" s="114"/>
      <c r="F1" s="114"/>
      <c r="G1" s="114"/>
      <c r="H1" s="114"/>
    </row>
    <row r="2" spans="1:8" ht="25.5" customHeight="1">
      <c r="A2" s="111" t="s">
        <v>34</v>
      </c>
      <c r="B2" s="111"/>
      <c r="C2" s="111"/>
      <c r="D2" s="111"/>
      <c r="E2" s="111"/>
      <c r="F2" s="111"/>
      <c r="G2" s="111"/>
      <c r="H2" s="111"/>
    </row>
    <row r="3" spans="1:8" ht="20.25" customHeight="1" thickBot="1">
      <c r="A3" s="11"/>
      <c r="B3" s="11"/>
      <c r="C3" s="11"/>
      <c r="D3" s="11"/>
      <c r="E3" s="11"/>
      <c r="F3" s="112" t="s">
        <v>0</v>
      </c>
      <c r="G3" s="112"/>
      <c r="H3" s="112"/>
    </row>
    <row r="4" spans="1:8" ht="66.75" thickBot="1">
      <c r="A4" s="33" t="s">
        <v>8</v>
      </c>
      <c r="B4" s="34" t="s">
        <v>10</v>
      </c>
      <c r="C4" s="35" t="s">
        <v>21</v>
      </c>
      <c r="D4" s="69" t="s">
        <v>35</v>
      </c>
      <c r="E4" s="69" t="s">
        <v>59</v>
      </c>
      <c r="F4" s="99" t="s">
        <v>62</v>
      </c>
      <c r="G4" s="98" t="s">
        <v>17</v>
      </c>
      <c r="H4" s="36" t="s">
        <v>64</v>
      </c>
    </row>
    <row r="5" spans="1:8" ht="18" customHeight="1" thickBot="1">
      <c r="A5" s="37">
        <v>1</v>
      </c>
      <c r="B5" s="37">
        <v>2</v>
      </c>
      <c r="C5" s="38">
        <v>3</v>
      </c>
      <c r="D5" s="37">
        <v>4</v>
      </c>
      <c r="E5" s="37">
        <v>5</v>
      </c>
      <c r="F5" s="37">
        <v>6</v>
      </c>
      <c r="G5" s="39">
        <v>7</v>
      </c>
      <c r="H5" s="39">
        <v>8</v>
      </c>
    </row>
    <row r="6" spans="1:8" ht="33" customHeight="1">
      <c r="A6" s="40" t="s">
        <v>11</v>
      </c>
      <c r="B6" s="89">
        <v>110</v>
      </c>
      <c r="C6" s="88">
        <v>10029.5</v>
      </c>
      <c r="D6" s="41">
        <v>10029.5</v>
      </c>
      <c r="E6" s="41">
        <v>10029.5</v>
      </c>
      <c r="F6" s="41">
        <v>10862.6</v>
      </c>
      <c r="G6" s="42">
        <v>11069.6</v>
      </c>
      <c r="H6" s="42">
        <f>G6/F6*100</f>
        <v>101.90562112201498</v>
      </c>
    </row>
    <row r="7" spans="1:8" ht="36" customHeight="1">
      <c r="A7" s="43" t="s">
        <v>12</v>
      </c>
      <c r="B7" s="90">
        <v>120</v>
      </c>
      <c r="C7" s="87">
        <v>14081.5</v>
      </c>
      <c r="D7" s="44">
        <v>14081.5</v>
      </c>
      <c r="E7" s="44">
        <v>14551.5</v>
      </c>
      <c r="F7" s="44">
        <v>14551.5</v>
      </c>
      <c r="G7" s="42">
        <v>14716.4</v>
      </c>
      <c r="H7" s="42">
        <f t="shared" ref="H7:H14" si="0">G7/F7*100</f>
        <v>101.13321650688931</v>
      </c>
    </row>
    <row r="8" spans="1:8" ht="48.75" customHeight="1">
      <c r="A8" s="43" t="s">
        <v>13</v>
      </c>
      <c r="B8" s="90">
        <v>240</v>
      </c>
      <c r="C8" s="87">
        <v>8328.2999999999993</v>
      </c>
      <c r="D8" s="44">
        <v>17556.599999999999</v>
      </c>
      <c r="E8" s="44">
        <v>15066.6</v>
      </c>
      <c r="F8" s="44">
        <v>14711.3</v>
      </c>
      <c r="G8" s="42">
        <v>14504.3</v>
      </c>
      <c r="H8" s="42">
        <f t="shared" si="0"/>
        <v>98.592918368872901</v>
      </c>
    </row>
    <row r="9" spans="1:8" ht="28.5" customHeight="1">
      <c r="A9" s="43" t="s">
        <v>60</v>
      </c>
      <c r="B9" s="90">
        <v>360</v>
      </c>
      <c r="C9" s="87">
        <v>0</v>
      </c>
      <c r="D9" s="44">
        <v>0</v>
      </c>
      <c r="E9" s="44">
        <v>0</v>
      </c>
      <c r="F9" s="44">
        <v>15</v>
      </c>
      <c r="G9" s="42">
        <v>15</v>
      </c>
      <c r="H9" s="42">
        <f t="shared" si="0"/>
        <v>100</v>
      </c>
    </row>
    <row r="10" spans="1:8" ht="30.75" customHeight="1">
      <c r="A10" s="43" t="s">
        <v>1</v>
      </c>
      <c r="B10" s="90">
        <v>540</v>
      </c>
      <c r="C10" s="87">
        <v>55.6</v>
      </c>
      <c r="D10" s="44">
        <v>55.6</v>
      </c>
      <c r="E10" s="44">
        <v>55.6</v>
      </c>
      <c r="F10" s="44">
        <v>55.6</v>
      </c>
      <c r="G10" s="42">
        <v>55.6</v>
      </c>
      <c r="H10" s="42">
        <f t="shared" si="0"/>
        <v>100</v>
      </c>
    </row>
    <row r="11" spans="1:8" ht="32.25" customHeight="1">
      <c r="A11" s="43" t="s">
        <v>36</v>
      </c>
      <c r="B11" s="90">
        <v>830</v>
      </c>
      <c r="C11" s="87">
        <v>0</v>
      </c>
      <c r="D11" s="44">
        <v>0</v>
      </c>
      <c r="E11" s="44">
        <v>2023</v>
      </c>
      <c r="F11" s="44">
        <v>2023.3</v>
      </c>
      <c r="G11" s="42">
        <v>2023.3</v>
      </c>
      <c r="H11" s="42">
        <f t="shared" si="0"/>
        <v>100</v>
      </c>
    </row>
    <row r="12" spans="1:8" ht="32.25" customHeight="1">
      <c r="A12" s="43" t="s">
        <v>14</v>
      </c>
      <c r="B12" s="90">
        <v>850</v>
      </c>
      <c r="C12" s="87">
        <v>44</v>
      </c>
      <c r="D12" s="44">
        <v>44</v>
      </c>
      <c r="E12" s="44">
        <v>41</v>
      </c>
      <c r="F12" s="44">
        <v>44</v>
      </c>
      <c r="G12" s="42">
        <v>44</v>
      </c>
      <c r="H12" s="42">
        <f t="shared" si="0"/>
        <v>100</v>
      </c>
    </row>
    <row r="13" spans="1:8" ht="28.5" customHeight="1" thickBot="1">
      <c r="A13" s="43" t="s">
        <v>15</v>
      </c>
      <c r="B13" s="91">
        <v>870</v>
      </c>
      <c r="C13" s="87">
        <v>50</v>
      </c>
      <c r="D13" s="44">
        <v>50</v>
      </c>
      <c r="E13" s="44">
        <v>50</v>
      </c>
      <c r="F13" s="44">
        <v>50</v>
      </c>
      <c r="G13" s="70">
        <v>50</v>
      </c>
      <c r="H13" s="70">
        <f t="shared" si="0"/>
        <v>100</v>
      </c>
    </row>
    <row r="14" spans="1:8" ht="24.75" customHeight="1" thickBot="1">
      <c r="A14" s="45" t="s">
        <v>9</v>
      </c>
      <c r="B14" s="46"/>
      <c r="C14" s="47">
        <f>SUM(C6:C13)</f>
        <v>32588.899999999998</v>
      </c>
      <c r="D14" s="48">
        <f>SUM(D6:D13)</f>
        <v>41817.199999999997</v>
      </c>
      <c r="E14" s="48">
        <f>SUM(E6:E13)</f>
        <v>41817.199999999997</v>
      </c>
      <c r="F14" s="48">
        <f>SUM(F6:F13)</f>
        <v>42313.299999999996</v>
      </c>
      <c r="G14" s="48">
        <f>SUM(G6:G13)</f>
        <v>42478.200000000004</v>
      </c>
      <c r="H14" s="48">
        <f t="shared" si="0"/>
        <v>100.38971198181189</v>
      </c>
    </row>
    <row r="15" spans="1:8" ht="46.5" customHeight="1"/>
    <row r="16" spans="1:8" ht="20.25" customHeight="1"/>
    <row r="17" spans="1:8" ht="21" customHeight="1"/>
    <row r="18" spans="1:8" ht="23.25" customHeight="1"/>
    <row r="19" spans="1:8" ht="15.75">
      <c r="A19" s="12"/>
      <c r="B19" s="13"/>
      <c r="C19" s="13"/>
      <c r="D19" s="13"/>
      <c r="E19" s="13"/>
      <c r="F19" s="13"/>
      <c r="G19" s="13"/>
      <c r="H19" s="13"/>
    </row>
    <row r="20" spans="1:8" ht="15.75">
      <c r="A20" s="12"/>
      <c r="B20" s="13"/>
      <c r="C20" s="13"/>
      <c r="D20" s="13"/>
      <c r="E20" s="13"/>
      <c r="F20" s="13"/>
      <c r="G20" s="13"/>
      <c r="H20" s="13"/>
    </row>
    <row r="21" spans="1:8" ht="15.75">
      <c r="A21" s="12"/>
      <c r="B21" s="13"/>
      <c r="C21" s="13"/>
      <c r="D21" s="13"/>
      <c r="E21" s="13"/>
      <c r="F21" s="13"/>
      <c r="G21" s="13"/>
      <c r="H21" s="13"/>
    </row>
    <row r="22" spans="1:8" ht="15.75">
      <c r="A22" s="12"/>
      <c r="B22" s="13"/>
      <c r="C22" s="13"/>
      <c r="D22" s="13"/>
      <c r="E22" s="13"/>
      <c r="F22" s="13"/>
      <c r="G22" s="13"/>
      <c r="H22" s="13"/>
    </row>
    <row r="23" spans="1:8" ht="15.75">
      <c r="A23" s="12"/>
      <c r="B23" s="13"/>
      <c r="C23" s="13"/>
      <c r="D23" s="13"/>
      <c r="E23" s="13"/>
      <c r="F23" s="13"/>
      <c r="G23" s="13"/>
      <c r="H23" s="13"/>
    </row>
    <row r="24" spans="1:8" ht="15.75">
      <c r="A24" s="13"/>
      <c r="B24" s="13"/>
      <c r="C24" s="13"/>
      <c r="D24" s="13"/>
      <c r="E24" s="13"/>
      <c r="F24" s="13"/>
      <c r="G24" s="13"/>
      <c r="H24" s="13"/>
    </row>
    <row r="25" spans="1:8" ht="15.75">
      <c r="A25" s="13"/>
      <c r="B25" s="13"/>
      <c r="C25" s="13"/>
      <c r="D25" s="13"/>
      <c r="E25" s="13"/>
      <c r="F25" s="13"/>
      <c r="G25" s="13"/>
      <c r="H25" s="13"/>
    </row>
    <row r="26" spans="1:8" ht="15.75">
      <c r="A26" s="13"/>
      <c r="B26" s="13"/>
      <c r="C26" s="13"/>
      <c r="D26" s="13"/>
      <c r="E26" s="13"/>
      <c r="F26" s="13"/>
      <c r="G26" s="13"/>
      <c r="H26" s="13"/>
    </row>
    <row r="27" spans="1:8" ht="15.75">
      <c r="A27" s="13"/>
      <c r="B27" s="13"/>
      <c r="C27" s="13"/>
      <c r="D27" s="13"/>
      <c r="E27" s="13"/>
      <c r="F27" s="13"/>
      <c r="G27" s="13"/>
      <c r="H27" s="13"/>
    </row>
    <row r="28" spans="1:8" ht="15.75">
      <c r="A28" s="13"/>
      <c r="B28" s="13"/>
      <c r="C28" s="13"/>
      <c r="D28" s="13"/>
      <c r="E28" s="13"/>
      <c r="F28" s="13"/>
      <c r="G28" s="13"/>
      <c r="H28" s="13"/>
    </row>
    <row r="29" spans="1:8" ht="15.75">
      <c r="A29" s="13"/>
      <c r="B29" s="13"/>
      <c r="C29" s="13"/>
      <c r="D29" s="13"/>
      <c r="E29" s="13"/>
      <c r="F29" s="13"/>
      <c r="G29" s="13"/>
      <c r="H29" s="13"/>
    </row>
    <row r="30" spans="1:8" ht="15.75">
      <c r="A30" s="13"/>
      <c r="B30" s="13"/>
      <c r="C30" s="13"/>
      <c r="D30" s="13"/>
      <c r="E30" s="13"/>
      <c r="F30" s="13"/>
      <c r="G30" s="13"/>
      <c r="H30" s="13"/>
    </row>
    <row r="31" spans="1:8" ht="15.75">
      <c r="A31" s="13"/>
      <c r="B31" s="13"/>
      <c r="C31" s="13"/>
      <c r="D31" s="13"/>
      <c r="E31" s="13"/>
      <c r="F31" s="13"/>
      <c r="G31" s="13"/>
      <c r="H31" s="13"/>
    </row>
    <row r="32" spans="1:8" ht="15.75">
      <c r="A32" s="13"/>
      <c r="B32" s="13"/>
      <c r="C32" s="13"/>
      <c r="D32" s="13"/>
      <c r="E32" s="13"/>
      <c r="F32" s="13"/>
      <c r="G32" s="13"/>
      <c r="H32" s="13"/>
    </row>
    <row r="33" spans="1:8" ht="15.75">
      <c r="A33" s="13"/>
      <c r="B33" s="13"/>
      <c r="C33" s="13"/>
      <c r="D33" s="13"/>
      <c r="E33" s="13"/>
      <c r="F33" s="13"/>
      <c r="G33" s="13"/>
      <c r="H33" s="13"/>
    </row>
    <row r="34" spans="1:8" ht="15.75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13"/>
      <c r="B35" s="13"/>
      <c r="C35" s="13"/>
      <c r="D35" s="13"/>
      <c r="E35" s="13"/>
      <c r="F35" s="13"/>
      <c r="G35" s="13"/>
      <c r="H35" s="13"/>
    </row>
    <row r="36" spans="1:8" ht="15.75">
      <c r="A36" s="13"/>
      <c r="B36" s="13"/>
      <c r="C36" s="13"/>
      <c r="D36" s="13"/>
      <c r="E36" s="13"/>
      <c r="F36" s="13"/>
      <c r="G36" s="13"/>
      <c r="H36" s="13"/>
    </row>
    <row r="37" spans="1:8" ht="15.75">
      <c r="A37" s="13"/>
      <c r="B37" s="13"/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/>
      <c r="D38" s="13"/>
      <c r="E38" s="13"/>
      <c r="F38" s="13"/>
      <c r="G38" s="13"/>
      <c r="H38" s="13"/>
    </row>
    <row r="39" spans="1:8" ht="15.75">
      <c r="A39" s="13"/>
      <c r="B39" s="13"/>
      <c r="C39" s="13"/>
      <c r="D39" s="13"/>
      <c r="E39" s="13"/>
      <c r="F39" s="13"/>
      <c r="G39" s="13"/>
      <c r="H39" s="13"/>
    </row>
    <row r="40" spans="1:8" ht="15.75">
      <c r="A40" s="13"/>
      <c r="B40" s="13"/>
      <c r="C40" s="13"/>
      <c r="D40" s="13"/>
      <c r="E40" s="13"/>
      <c r="F40" s="13"/>
      <c r="G40" s="13"/>
      <c r="H40" s="13"/>
    </row>
    <row r="41" spans="1:8" ht="15.75">
      <c r="A41" s="13"/>
      <c r="B41" s="13"/>
      <c r="C41" s="13"/>
      <c r="D41" s="13"/>
      <c r="E41" s="13"/>
      <c r="F41" s="13"/>
      <c r="G41" s="13"/>
      <c r="H41" s="13"/>
    </row>
    <row r="42" spans="1:8" ht="15.75">
      <c r="A42" s="13"/>
      <c r="B42" s="13"/>
      <c r="C42" s="13"/>
      <c r="D42" s="13"/>
      <c r="E42" s="13"/>
      <c r="F42" s="13"/>
      <c r="G42" s="13"/>
      <c r="H42" s="13"/>
    </row>
    <row r="43" spans="1:8" ht="15.75">
      <c r="A43" s="13"/>
      <c r="B43" s="13"/>
      <c r="C43" s="13"/>
      <c r="D43" s="13"/>
      <c r="E43" s="13"/>
      <c r="F43" s="13"/>
      <c r="G43" s="13"/>
      <c r="H43" s="13"/>
    </row>
    <row r="44" spans="1:8" ht="15.75">
      <c r="A44" s="13"/>
      <c r="B44" s="13"/>
      <c r="C44" s="13"/>
      <c r="D44" s="13"/>
      <c r="E44" s="13"/>
      <c r="F44" s="13"/>
      <c r="G44" s="13"/>
      <c r="H44" s="13"/>
    </row>
    <row r="45" spans="1:8" ht="15.75">
      <c r="A45" s="13"/>
      <c r="B45" s="13"/>
      <c r="C45" s="13"/>
      <c r="D45" s="13"/>
      <c r="E45" s="13"/>
      <c r="F45" s="13"/>
      <c r="G45" s="13"/>
      <c r="H45" s="13"/>
    </row>
    <row r="46" spans="1:8" ht="15.75">
      <c r="A46" s="13"/>
      <c r="B46" s="13"/>
      <c r="C46" s="13"/>
      <c r="D46" s="13"/>
      <c r="E46" s="13"/>
      <c r="F46" s="13"/>
      <c r="G46" s="13"/>
      <c r="H46" s="13"/>
    </row>
  </sheetData>
  <mergeCells count="3">
    <mergeCell ref="A2:H2"/>
    <mergeCell ref="F3:H3"/>
    <mergeCell ref="A1:H1"/>
  </mergeCells>
  <pageMargins left="0.98425196850393704" right="0.39370078740157483" top="0.39370078740157483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20" zoomScaleNormal="120" workbookViewId="0">
      <selection activeCell="K7" sqref="K7"/>
    </sheetView>
  </sheetViews>
  <sheetFormatPr defaultRowHeight="15"/>
  <cols>
    <col min="1" max="1" width="43.28515625" customWidth="1"/>
    <col min="2" max="2" width="13.140625" customWidth="1"/>
    <col min="3" max="3" width="12.42578125" customWidth="1"/>
    <col min="4" max="5" width="11.85546875" customWidth="1"/>
    <col min="6" max="7" width="11.7109375" customWidth="1"/>
  </cols>
  <sheetData>
    <row r="1" spans="1:8" ht="15.75">
      <c r="A1" s="13"/>
      <c r="B1" s="113" t="s">
        <v>68</v>
      </c>
      <c r="C1" s="113"/>
      <c r="D1" s="113"/>
      <c r="E1" s="113"/>
      <c r="F1" s="113"/>
      <c r="G1" s="113"/>
      <c r="H1" s="113"/>
    </row>
    <row r="2" spans="1:8" ht="42" customHeight="1">
      <c r="A2" s="111" t="s">
        <v>61</v>
      </c>
      <c r="B2" s="111"/>
      <c r="C2" s="111"/>
      <c r="D2" s="111"/>
      <c r="E2" s="111"/>
      <c r="F2" s="111"/>
      <c r="G2" s="111"/>
      <c r="H2" s="111"/>
    </row>
    <row r="3" spans="1:8" ht="23.25" customHeight="1" thickBot="1">
      <c r="A3" s="13"/>
      <c r="B3" s="13"/>
      <c r="C3" s="13"/>
      <c r="D3" s="13"/>
      <c r="E3" s="13"/>
      <c r="F3" s="115" t="s">
        <v>0</v>
      </c>
      <c r="G3" s="115"/>
      <c r="H3" s="115"/>
    </row>
    <row r="4" spans="1:8" ht="48" thickBot="1">
      <c r="A4" s="62" t="s">
        <v>26</v>
      </c>
      <c r="B4" s="63" t="s">
        <v>18</v>
      </c>
      <c r="C4" s="100" t="s">
        <v>33</v>
      </c>
      <c r="D4" s="101" t="s">
        <v>35</v>
      </c>
      <c r="E4" s="102" t="s">
        <v>59</v>
      </c>
      <c r="F4" s="102" t="s">
        <v>62</v>
      </c>
      <c r="G4" s="102" t="s">
        <v>17</v>
      </c>
      <c r="H4" s="64" t="s">
        <v>64</v>
      </c>
    </row>
    <row r="5" spans="1:8" ht="16.5" thickBot="1">
      <c r="A5" s="65">
        <v>1</v>
      </c>
      <c r="B5" s="66">
        <v>2</v>
      </c>
      <c r="C5" s="67">
        <v>3</v>
      </c>
      <c r="D5" s="66">
        <v>4</v>
      </c>
      <c r="E5" s="66">
        <v>5</v>
      </c>
      <c r="F5" s="66">
        <v>6</v>
      </c>
      <c r="G5" s="68">
        <v>7</v>
      </c>
      <c r="H5" s="68">
        <v>8</v>
      </c>
    </row>
    <row r="6" spans="1:8" ht="63" customHeight="1">
      <c r="A6" s="15" t="s">
        <v>27</v>
      </c>
      <c r="B6" s="17">
        <v>7500000000</v>
      </c>
      <c r="C6" s="9">
        <v>2</v>
      </c>
      <c r="D6" s="2">
        <v>2</v>
      </c>
      <c r="E6" s="2">
        <v>2</v>
      </c>
      <c r="F6" s="2">
        <v>2</v>
      </c>
      <c r="G6" s="10">
        <v>2</v>
      </c>
      <c r="H6" s="10">
        <f>G6/F6*100</f>
        <v>100</v>
      </c>
    </row>
    <row r="7" spans="1:8" ht="48.75" customHeight="1">
      <c r="A7" s="16" t="s">
        <v>28</v>
      </c>
      <c r="B7" s="1">
        <v>7600000000</v>
      </c>
      <c r="C7" s="7">
        <v>0</v>
      </c>
      <c r="D7" s="6">
        <v>0</v>
      </c>
      <c r="E7" s="6">
        <v>0</v>
      </c>
      <c r="F7" s="6">
        <v>0</v>
      </c>
      <c r="G7" s="10">
        <v>0</v>
      </c>
      <c r="H7" s="10">
        <v>0</v>
      </c>
    </row>
    <row r="8" spans="1:8" ht="47.25" customHeight="1">
      <c r="A8" s="16" t="s">
        <v>29</v>
      </c>
      <c r="B8" s="1">
        <v>7700000000</v>
      </c>
      <c r="C8" s="7">
        <v>16964.900000000001</v>
      </c>
      <c r="D8" s="6">
        <v>17079.400000000001</v>
      </c>
      <c r="E8" s="6">
        <v>19604.5</v>
      </c>
      <c r="F8" s="6">
        <v>19698.400000000001</v>
      </c>
      <c r="G8" s="10">
        <v>19884.7</v>
      </c>
      <c r="H8" s="10">
        <f t="shared" ref="H8:H18" si="0">G8/F8*100</f>
        <v>100.94576209235267</v>
      </c>
    </row>
    <row r="9" spans="1:8" ht="49.5" customHeight="1">
      <c r="A9" s="16" t="s">
        <v>30</v>
      </c>
      <c r="B9" s="1">
        <v>7800000000</v>
      </c>
      <c r="C9" s="7">
        <v>9829.7000000000007</v>
      </c>
      <c r="D9" s="6">
        <v>11094.7</v>
      </c>
      <c r="E9" s="6">
        <v>11044.7</v>
      </c>
      <c r="F9" s="6">
        <v>11217.2</v>
      </c>
      <c r="G9" s="10">
        <v>11010.1</v>
      </c>
      <c r="H9" s="10">
        <f t="shared" si="0"/>
        <v>98.153728203116643</v>
      </c>
    </row>
    <row r="10" spans="1:8" ht="50.25" customHeight="1">
      <c r="A10" s="16" t="s">
        <v>37</v>
      </c>
      <c r="B10" s="1">
        <v>7900000000</v>
      </c>
      <c r="C10" s="7">
        <v>1445.7</v>
      </c>
      <c r="D10" s="6">
        <v>4472.8999999999996</v>
      </c>
      <c r="E10" s="6">
        <v>2502.9</v>
      </c>
      <c r="F10" s="6">
        <v>2347.6</v>
      </c>
      <c r="G10" s="10">
        <v>2299.5</v>
      </c>
      <c r="H10" s="10">
        <f t="shared" si="0"/>
        <v>97.951098994718009</v>
      </c>
    </row>
    <row r="11" spans="1:8" ht="33" customHeight="1">
      <c r="A11" s="16" t="s">
        <v>31</v>
      </c>
      <c r="B11" s="1">
        <v>8000000000</v>
      </c>
      <c r="C11" s="7">
        <v>763</v>
      </c>
      <c r="D11" s="6">
        <v>1285.5999999999999</v>
      </c>
      <c r="E11" s="6">
        <v>780.5</v>
      </c>
      <c r="F11" s="6">
        <v>710.5</v>
      </c>
      <c r="G11" s="10">
        <v>722.5</v>
      </c>
      <c r="H11" s="10">
        <f t="shared" si="0"/>
        <v>101.68895144264603</v>
      </c>
    </row>
    <row r="12" spans="1:8" ht="47.25">
      <c r="A12" s="18" t="s">
        <v>32</v>
      </c>
      <c r="B12" s="19">
        <v>8100000000</v>
      </c>
      <c r="C12" s="22">
        <v>520</v>
      </c>
      <c r="D12" s="23">
        <v>520</v>
      </c>
      <c r="E12" s="23">
        <v>520</v>
      </c>
      <c r="F12" s="23">
        <v>1105</v>
      </c>
      <c r="G12" s="6">
        <v>1312</v>
      </c>
      <c r="H12" s="10">
        <f t="shared" si="0"/>
        <v>118.73303167420815</v>
      </c>
    </row>
    <row r="13" spans="1:8" ht="62.25" customHeight="1">
      <c r="A13" s="16" t="s">
        <v>38</v>
      </c>
      <c r="B13" s="1">
        <v>8200000000</v>
      </c>
      <c r="C13" s="7">
        <v>62</v>
      </c>
      <c r="D13" s="6">
        <v>62</v>
      </c>
      <c r="E13" s="6">
        <v>62</v>
      </c>
      <c r="F13" s="6">
        <v>62</v>
      </c>
      <c r="G13" s="10">
        <v>62</v>
      </c>
      <c r="H13" s="10">
        <f t="shared" si="0"/>
        <v>100</v>
      </c>
    </row>
    <row r="14" spans="1:8" ht="63">
      <c r="A14" s="14" t="s">
        <v>39</v>
      </c>
      <c r="B14" s="20">
        <v>8300000000</v>
      </c>
      <c r="C14" s="24">
        <v>491.5</v>
      </c>
      <c r="D14" s="5">
        <v>491.5</v>
      </c>
      <c r="E14" s="5">
        <v>491.5</v>
      </c>
      <c r="F14" s="5">
        <v>361.5</v>
      </c>
      <c r="G14" s="6">
        <v>361.5</v>
      </c>
      <c r="H14" s="10">
        <f t="shared" si="0"/>
        <v>100</v>
      </c>
    </row>
    <row r="15" spans="1:8" ht="63.75" thickBot="1">
      <c r="A15" s="16" t="s">
        <v>40</v>
      </c>
      <c r="B15" s="1">
        <v>8400000000</v>
      </c>
      <c r="C15" s="7">
        <v>2193.9</v>
      </c>
      <c r="D15" s="6">
        <v>6492.9</v>
      </c>
      <c r="E15" s="6">
        <v>6492.9</v>
      </c>
      <c r="F15" s="6">
        <v>6492.9</v>
      </c>
      <c r="G15" s="25">
        <v>6492.9</v>
      </c>
      <c r="H15" s="25">
        <f t="shared" si="0"/>
        <v>100</v>
      </c>
    </row>
    <row r="16" spans="1:8" ht="18.75" customHeight="1" thickBot="1">
      <c r="A16" s="21" t="s">
        <v>20</v>
      </c>
      <c r="B16" s="3"/>
      <c r="C16" s="8">
        <f>SUM(C6:C15)</f>
        <v>32272.700000000004</v>
      </c>
      <c r="D16" s="4">
        <f>SUM(D6:D15)</f>
        <v>41501</v>
      </c>
      <c r="E16" s="4">
        <f>SUM(E6:E15)</f>
        <v>41501</v>
      </c>
      <c r="F16" s="4">
        <f>SUM(F6:F15)</f>
        <v>41997.100000000006</v>
      </c>
      <c r="G16" s="4">
        <f>SUM(G6:G15)</f>
        <v>42147.200000000004</v>
      </c>
      <c r="H16" s="4">
        <f t="shared" si="0"/>
        <v>100.35740563038875</v>
      </c>
    </row>
    <row r="17" spans="1:8" ht="19.5" customHeight="1" thickBot="1">
      <c r="A17" s="14" t="s">
        <v>19</v>
      </c>
      <c r="B17" s="20">
        <v>5000000000</v>
      </c>
      <c r="C17" s="24">
        <v>316.2</v>
      </c>
      <c r="D17" s="5">
        <v>316.2</v>
      </c>
      <c r="E17" s="5">
        <v>316.2</v>
      </c>
      <c r="F17" s="5">
        <v>316.2</v>
      </c>
      <c r="G17" s="25">
        <v>331</v>
      </c>
      <c r="H17" s="25">
        <f t="shared" si="0"/>
        <v>104.68058191018343</v>
      </c>
    </row>
    <row r="18" spans="1:8" ht="18.75" customHeight="1" thickBot="1">
      <c r="A18" s="21" t="s">
        <v>9</v>
      </c>
      <c r="B18" s="3"/>
      <c r="C18" s="8">
        <f>SUM(C16:C17)</f>
        <v>32588.900000000005</v>
      </c>
      <c r="D18" s="4">
        <f>SUM(D16:D17)</f>
        <v>41817.199999999997</v>
      </c>
      <c r="E18" s="4">
        <f>SUM(E16:E17)</f>
        <v>41817.199999999997</v>
      </c>
      <c r="F18" s="4">
        <f>SUM(F16:F17)</f>
        <v>42313.3</v>
      </c>
      <c r="G18" s="4">
        <f>SUM(G16:G17)</f>
        <v>42478.200000000004</v>
      </c>
      <c r="H18" s="4">
        <f t="shared" si="0"/>
        <v>100.38971198181186</v>
      </c>
    </row>
  </sheetData>
  <mergeCells count="3">
    <mergeCell ref="B1:H1"/>
    <mergeCell ref="A2:H2"/>
    <mergeCell ref="F3:H3"/>
  </mergeCells>
  <pageMargins left="0.98425196850393704" right="0.39370078740157483" top="0.39370078740157483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1-доходы</vt:lpstr>
      <vt:lpstr>2-разделы</vt:lpstr>
      <vt:lpstr>3- вид расходов</vt:lpstr>
      <vt:lpstr>4-программы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2022-10-11T10:40:19Z</dcterms:modified>
</cp:coreProperties>
</file>